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8495" windowHeight="11445" activeTab="1"/>
  </bookViews>
  <sheets>
    <sheet name="актив" sheetId="1" r:id="rId1"/>
    <sheet name="пассив" sheetId="2" r:id="rId2"/>
    <sheet name="чистые активы" sheetId="3" r:id="rId3"/>
  </sheets>
  <externalReferences>
    <externalReference r:id="rId6"/>
    <externalReference r:id="rId7"/>
    <externalReference r:id="rId8"/>
    <externalReference r:id="rId9"/>
  </externalReferences>
  <definedNames>
    <definedName name="GROUPBODY">'актив'!$A$29:$H$29</definedName>
    <definedName name="GROUPHEADER">'актив'!$A$25:$H$28</definedName>
    <definedName name="REPORTHEADER">'актив'!$A$1:$H$24</definedName>
  </definedNames>
  <calcPr fullCalcOnLoad="1"/>
</workbook>
</file>

<file path=xl/sharedStrings.xml><?xml version="1.0" encoding="utf-8"?>
<sst xmlns="http://schemas.openxmlformats.org/spreadsheetml/2006/main" count="233" uniqueCount="217">
  <si>
    <t>Приложение</t>
  </si>
  <si>
    <t>к Приказу Минфина РФ</t>
  </si>
  <si>
    <t>от 22.07.2003 № 67н</t>
  </si>
  <si>
    <t>(с кодами показателей бухгалтерской</t>
  </si>
  <si>
    <t>отчетности, утвержденными Приказом</t>
  </si>
  <si>
    <t>Госкомстата РФ № 475, Минфина РФ № 102н</t>
  </si>
  <si>
    <t>от 14.11.2003)</t>
  </si>
  <si>
    <t xml:space="preserve">           БУХГАЛТЕРСКИЙ БАЛАНС</t>
  </si>
  <si>
    <t>КОДЫ</t>
  </si>
  <si>
    <t>Форма № 1 по ОКУД</t>
  </si>
  <si>
    <t>Дата (год, месяц, число)</t>
  </si>
  <si>
    <t>Организация</t>
  </si>
  <si>
    <t>ОАО "Минудобрения"</t>
  </si>
  <si>
    <t>по ОКПО</t>
  </si>
  <si>
    <t>00206486</t>
  </si>
  <si>
    <t>Идентификационный номер налогоплательщика</t>
  </si>
  <si>
    <t>ИНН</t>
  </si>
  <si>
    <t>3627000397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</si>
  <si>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</si>
  <si>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</si>
  <si>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</si>
  <si>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</si>
  <si>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Единица измерения: тыс. руб./млн. руб. (ненужное зачеркнуть)</t>
  </si>
  <si>
    <t>поОКЕИ</t>
  </si>
  <si>
    <t>384 / 385</t>
  </si>
  <si>
    <t>Местонахождение (адрес)</t>
  </si>
  <si>
    <t>Россия, 396657, Воронежская обл, г. Россошь, ул. Химзаводская, дом 2</t>
  </si>
  <si>
    <t>Дата утверждения</t>
  </si>
  <si>
    <t>Дата отправки (принятия)</t>
  </si>
  <si>
    <t>Код</t>
  </si>
  <si>
    <t xml:space="preserve">На начало </t>
  </si>
  <si>
    <t xml:space="preserve">На конец </t>
  </si>
  <si>
    <t>АКТИВ</t>
  </si>
  <si>
    <t xml:space="preserve"> показа-</t>
  </si>
  <si>
    <t>отчетного</t>
  </si>
  <si>
    <t>теля</t>
  </si>
  <si>
    <t>года</t>
  </si>
  <si>
    <t xml:space="preserve"> периода</t>
  </si>
  <si>
    <t>I. ВНЕОБОРОТНЫЕ АКТИВЫ</t>
  </si>
  <si>
    <t>Нематериальные активы</t>
  </si>
  <si>
    <t>110</t>
  </si>
  <si>
    <t>Основные средства</t>
  </si>
  <si>
    <t>120</t>
  </si>
  <si>
    <t>Незавершенное строительство</t>
  </si>
  <si>
    <t>130</t>
  </si>
  <si>
    <t>Доходные вложения в материальные ценности</t>
  </si>
  <si>
    <t>135</t>
  </si>
  <si>
    <t>Долгосрочные финансовые вложения</t>
  </si>
  <si>
    <t>140</t>
  </si>
  <si>
    <t>Отложенные налоговые активы</t>
  </si>
  <si>
    <t>145</t>
  </si>
  <si>
    <t>Прочие внеоборотные активы</t>
  </si>
  <si>
    <t>150</t>
  </si>
  <si>
    <t>ИТОГО по разделу I</t>
  </si>
  <si>
    <t>190</t>
  </si>
  <si>
    <t>II. ОБОРОТНЫЕ АКТИВЫ</t>
  </si>
  <si>
    <t>Запасы, в том числе:</t>
  </si>
  <si>
    <t>210</t>
  </si>
  <si>
    <t xml:space="preserve">     сырье, материалы и другие аналогичные ценности</t>
  </si>
  <si>
    <t>211</t>
  </si>
  <si>
    <t xml:space="preserve">     животные на выращивании и откорме</t>
  </si>
  <si>
    <t>212</t>
  </si>
  <si>
    <t xml:space="preserve">     затраты в незавершенном производстве</t>
  </si>
  <si>
    <t>213</t>
  </si>
  <si>
    <t xml:space="preserve">     готовая продукция и товары для перепродажи</t>
  </si>
  <si>
    <t>214</t>
  </si>
  <si>
    <t xml:space="preserve">     товары отгруженные</t>
  </si>
  <si>
    <t>215</t>
  </si>
  <si>
    <t xml:space="preserve">     расходы будущих периодов</t>
  </si>
  <si>
    <t>216</t>
  </si>
  <si>
    <t xml:space="preserve">     прочие запасы и затраты</t>
  </si>
  <si>
    <t>217</t>
  </si>
  <si>
    <t>Налог на добавленную стоимость по приобретенным ценностям</t>
  </si>
  <si>
    <t>220</t>
  </si>
  <si>
    <t>Дебиторская задолженность (платежи по которой ожидаются более чем через 12 месяцев после отчетной даты)</t>
  </si>
  <si>
    <t>230</t>
  </si>
  <si>
    <t xml:space="preserve">    в том числе покупатели и заказчики</t>
  </si>
  <si>
    <t>231</t>
  </si>
  <si>
    <t>Дебиторская задолженность (платежи по которой  ожидаются в течение 12 месяцев после отчетной даты)</t>
  </si>
  <si>
    <t>240</t>
  </si>
  <si>
    <t xml:space="preserve">     в том числе покупатели и заказчики</t>
  </si>
  <si>
    <t>241</t>
  </si>
  <si>
    <t>Краткосрочные финансовые вложения</t>
  </si>
  <si>
    <t>250</t>
  </si>
  <si>
    <t>Денежные средства</t>
  </si>
  <si>
    <t>260</t>
  </si>
  <si>
    <t>Прочие оборотные активы</t>
  </si>
  <si>
    <t>270</t>
  </si>
  <si>
    <t>ИТОГО по разделу II</t>
  </si>
  <si>
    <t>290</t>
  </si>
  <si>
    <t>БАЛАНС</t>
  </si>
  <si>
    <t>300</t>
  </si>
  <si>
    <t>Форма 07 10001 с. 2</t>
  </si>
  <si>
    <t>ПАССИВ</t>
  </si>
  <si>
    <t>III. КАПИТАЛ И РЕЗЕРВЫ</t>
  </si>
  <si>
    <t>Уставный капитал</t>
  </si>
  <si>
    <t>410</t>
  </si>
  <si>
    <t>Собственные акции, выкупленные у акционеров</t>
  </si>
  <si>
    <t>411</t>
  </si>
  <si>
    <t>Добавочный капитал</t>
  </si>
  <si>
    <t>420</t>
  </si>
  <si>
    <t>Резервный капитал, в том числе:</t>
  </si>
  <si>
    <t>430</t>
  </si>
  <si>
    <t xml:space="preserve">     резервы, образованные в соответствии с законодательством</t>
  </si>
  <si>
    <t>431</t>
  </si>
  <si>
    <t xml:space="preserve">     резервы, образованные в соответствии с учредительными документами</t>
  </si>
  <si>
    <t>432</t>
  </si>
  <si>
    <t>Целевые финансирования и поступления</t>
  </si>
  <si>
    <t>450</t>
  </si>
  <si>
    <t>Нераспределенная прибыль (убыток) прошлых лет</t>
  </si>
  <si>
    <t>460</t>
  </si>
  <si>
    <t>Нераспределенная прибыль (непокрытый убыток) отчетного года</t>
  </si>
  <si>
    <t>470</t>
  </si>
  <si>
    <t>ИТОГО по разделу III</t>
  </si>
  <si>
    <t>490</t>
  </si>
  <si>
    <t>IV. ДОЛГОСРОЧНЫЕ ОБЯЗАТЕЛЬСТВА</t>
  </si>
  <si>
    <t>Займы и кредиты</t>
  </si>
  <si>
    <t>510</t>
  </si>
  <si>
    <t>Отложенные налоговые обязательства</t>
  </si>
  <si>
    <t>515</t>
  </si>
  <si>
    <t>Прочие долгосрочные обязательства</t>
  </si>
  <si>
    <t>520</t>
  </si>
  <si>
    <t>ИТОГО по разделу IV</t>
  </si>
  <si>
    <t>590</t>
  </si>
  <si>
    <t>V. КРАТКОСРОЧНЫЕ ОБЯЗАТЕЛЬСТВА</t>
  </si>
  <si>
    <t>610</t>
  </si>
  <si>
    <t>Кредиторская задолженность, в том числе:</t>
  </si>
  <si>
    <t>620</t>
  </si>
  <si>
    <t xml:space="preserve">     поставщики и подрядчики</t>
  </si>
  <si>
    <t>621</t>
  </si>
  <si>
    <t xml:space="preserve">     задолженность перед персоналом организации</t>
  </si>
  <si>
    <t>622</t>
  </si>
  <si>
    <t xml:space="preserve">     задолженность перед государственными внебюджетными фондами</t>
  </si>
  <si>
    <t>623</t>
  </si>
  <si>
    <t xml:space="preserve">     задолженность по налогам и сборам</t>
  </si>
  <si>
    <t>624</t>
  </si>
  <si>
    <t xml:space="preserve">     прочие кредиторы</t>
  </si>
  <si>
    <t>625</t>
  </si>
  <si>
    <t>Задолженность перед участниками (учредителями) по выплате доходов</t>
  </si>
  <si>
    <t>630</t>
  </si>
  <si>
    <t>Доходы будущих периодов</t>
  </si>
  <si>
    <t>640</t>
  </si>
  <si>
    <t>Резервы предстоящих расходов</t>
  </si>
  <si>
    <t>650</t>
  </si>
  <si>
    <t>Прочие краткосрочные обязательства</t>
  </si>
  <si>
    <t>660</t>
  </si>
  <si>
    <t>ИТОГО по разделу V</t>
  </si>
  <si>
    <t>690</t>
  </si>
  <si>
    <t>700</t>
  </si>
  <si>
    <t>Справка о наличии ценностей, учитываемых на забалансовых счетах</t>
  </si>
  <si>
    <t>Арендованные основные средства</t>
  </si>
  <si>
    <t>910</t>
  </si>
  <si>
    <t xml:space="preserve">       в том числе по лизингу</t>
  </si>
  <si>
    <t>911</t>
  </si>
  <si>
    <t>Товарно-материальные ценности, принятые на ответственное хранение</t>
  </si>
  <si>
    <t>920</t>
  </si>
  <si>
    <t>Товары, принятые на комиссию</t>
  </si>
  <si>
    <t>930</t>
  </si>
  <si>
    <t>Бланки строгой отчетности</t>
  </si>
  <si>
    <t>931</t>
  </si>
  <si>
    <t>Оборудование принятое для монтажа</t>
  </si>
  <si>
    <t>932</t>
  </si>
  <si>
    <t>Списанная в убыток задолженность неплатежеспособных дебиторов</t>
  </si>
  <si>
    <t>940</t>
  </si>
  <si>
    <t>Обеспечения обязательств и платежей полученные</t>
  </si>
  <si>
    <t>950</t>
  </si>
  <si>
    <t>Обеспечения обязательств и платежей выданные</t>
  </si>
  <si>
    <t>960</t>
  </si>
  <si>
    <t>Износ жилищного фонда</t>
  </si>
  <si>
    <t>970</t>
  </si>
  <si>
    <t>Износ объектов внешнего благоустройства и других аналогичных объектов</t>
  </si>
  <si>
    <t>980</t>
  </si>
  <si>
    <t>Инвентарь в эксплуатации</t>
  </si>
  <si>
    <t>981</t>
  </si>
  <si>
    <t>Списаны приборы с драгметаллами</t>
  </si>
  <si>
    <t>982</t>
  </si>
  <si>
    <t>Спец.инструмент в эксплуатации</t>
  </si>
  <si>
    <t>983</t>
  </si>
  <si>
    <t>Имущество стоимостью меньше 20000 руб. в эксплуатации</t>
  </si>
  <si>
    <t>984</t>
  </si>
  <si>
    <t>Основные средства стоимостью меньше 20000 руб. в эксплуатации</t>
  </si>
  <si>
    <t>985</t>
  </si>
  <si>
    <t>Основные средства Федерального значения</t>
  </si>
  <si>
    <t>986</t>
  </si>
  <si>
    <t>Аккредитив банка</t>
  </si>
  <si>
    <t>987</t>
  </si>
  <si>
    <t>Материалы, принятые в переработку</t>
  </si>
  <si>
    <t>988</t>
  </si>
  <si>
    <t>Нематериальные активы, полученные в пользование</t>
  </si>
  <si>
    <t>990</t>
  </si>
  <si>
    <t>Руководитель</t>
  </si>
  <si>
    <t>Главный бухгалтер</t>
  </si>
  <si>
    <t>(подпись)</t>
  </si>
  <si>
    <t>(расшифровка подписи)</t>
  </si>
  <si>
    <t>на 31.12.2009 г.</t>
  </si>
  <si>
    <t>24.15</t>
  </si>
  <si>
    <t>47/34</t>
  </si>
  <si>
    <t>производство удобрений</t>
  </si>
  <si>
    <t>Открытые акционерные общества/совместная частная и иностранная собственность</t>
  </si>
  <si>
    <t xml:space="preserve">____________      </t>
  </si>
  <si>
    <t xml:space="preserve">________________       </t>
  </si>
  <si>
    <t>Шибаева Г.М.</t>
  </si>
  <si>
    <t>Х</t>
  </si>
  <si>
    <t>РАСЧЕТ</t>
  </si>
  <si>
    <t>ОЦЕНКИ СТОИМОСТИ ЧИСТЫХ АКТИВОВ ОАО "МИНУДОБРЕНИЯ" (тыс.руб.)</t>
  </si>
  <si>
    <t>Наименование показателя</t>
  </si>
  <si>
    <t>Код строки бухгалтерского баланса</t>
  </si>
  <si>
    <t>На начало отчетного года</t>
  </si>
  <si>
    <t>На конец отчетного периода</t>
  </si>
  <si>
    <t>Активы</t>
  </si>
  <si>
    <t xml:space="preserve">Итого активы, принимаемые к расчету </t>
  </si>
  <si>
    <t>Пассивы</t>
  </si>
  <si>
    <t>Итого пассивы, принимаемые к расчету</t>
  </si>
  <si>
    <t>Стоимость чистых активов акционерного общества (итого, принимаемые к расчету стр.итого активы минус итого пассивы)</t>
  </si>
  <si>
    <t>Спец.одежда до 1 года</t>
  </si>
  <si>
    <t>"15" марта  2010 г.</t>
  </si>
  <si>
    <t>Богунов С.И.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</si>
</sst>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;\(#,###\);\-"/>
  </numFmts>
  <fonts count="48">
    <font>
      <sz val="10"/>
      <name val="Arial"/>
      <family val="0"/>
    </font>
    <font>
      <sz val="11"/>
      <color indexed="8"/>
      <name val="Calibri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2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0" borderId="13" xfId="0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0" fontId="10" fillId="0" borderId="0" xfId="0" applyFont="1" applyAlignment="1">
      <alignment/>
    </xf>
    <xf numFmtId="14" fontId="3" fillId="0" borderId="10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3" fontId="2" fillId="0" borderId="28" xfId="0" applyNumberFormat="1" applyFont="1" applyBorder="1" applyAlignment="1">
      <alignment horizontal="right"/>
    </xf>
    <xf numFmtId="0" fontId="6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3" fontId="2" fillId="0" borderId="16" xfId="0" applyNumberFormat="1" applyFont="1" applyBorder="1" applyAlignment="1">
      <alignment horizontal="right"/>
    </xf>
    <xf numFmtId="3" fontId="2" fillId="0" borderId="34" xfId="0" applyNumberFormat="1" applyFont="1" applyBorder="1" applyAlignment="1">
      <alignment horizontal="right"/>
    </xf>
    <xf numFmtId="0" fontId="2" fillId="0" borderId="35" xfId="0" applyFont="1" applyBorder="1" applyAlignment="1">
      <alignment horizontal="center"/>
    </xf>
    <xf numFmtId="3" fontId="2" fillId="0" borderId="17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0" fontId="2" fillId="0" borderId="37" xfId="0" applyFont="1" applyBorder="1" applyAlignment="1">
      <alignment horizontal="center"/>
    </xf>
    <xf numFmtId="3" fontId="2" fillId="0" borderId="38" xfId="0" applyNumberFormat="1" applyFont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0" fontId="3" fillId="0" borderId="40" xfId="0" applyFont="1" applyBorder="1" applyAlignment="1">
      <alignment horizontal="center"/>
    </xf>
    <xf numFmtId="3" fontId="3" fillId="0" borderId="41" xfId="0" applyNumberFormat="1" applyFont="1" applyBorder="1" applyAlignment="1">
      <alignment horizontal="right"/>
    </xf>
    <xf numFmtId="3" fontId="3" fillId="0" borderId="42" xfId="0" applyNumberFormat="1" applyFont="1" applyBorder="1" applyAlignment="1">
      <alignment horizontal="right"/>
    </xf>
    <xf numFmtId="0" fontId="10" fillId="0" borderId="32" xfId="0" applyFont="1" applyBorder="1" applyAlignment="1">
      <alignment/>
    </xf>
    <xf numFmtId="3" fontId="10" fillId="0" borderId="16" xfId="0" applyNumberFormat="1" applyFont="1" applyBorder="1" applyAlignment="1">
      <alignment horizontal="right"/>
    </xf>
    <xf numFmtId="3" fontId="10" fillId="0" borderId="17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0" fontId="10" fillId="0" borderId="43" xfId="0" applyFont="1" applyBorder="1" applyAlignment="1">
      <alignment horizontal="left"/>
    </xf>
    <xf numFmtId="0" fontId="10" fillId="0" borderId="44" xfId="0" applyFont="1" applyBorder="1" applyAlignment="1">
      <alignment/>
    </xf>
    <xf numFmtId="3" fontId="10" fillId="0" borderId="45" xfId="0" applyNumberFormat="1" applyFont="1" applyBorder="1" applyAlignment="1">
      <alignment horizontal="right"/>
    </xf>
    <xf numFmtId="3" fontId="10" fillId="0" borderId="46" xfId="0" applyNumberFormat="1" applyFont="1" applyBorder="1" applyAlignment="1">
      <alignment horizontal="right"/>
    </xf>
    <xf numFmtId="0" fontId="10" fillId="0" borderId="27" xfId="0" applyFont="1" applyBorder="1" applyAlignment="1">
      <alignment horizontal="left"/>
    </xf>
    <xf numFmtId="3" fontId="10" fillId="0" borderId="47" xfId="0" applyNumberFormat="1" applyFont="1" applyBorder="1" applyAlignment="1">
      <alignment horizontal="right"/>
    </xf>
    <xf numFmtId="0" fontId="10" fillId="0" borderId="48" xfId="0" applyFont="1" applyBorder="1" applyAlignment="1">
      <alignment horizontal="left"/>
    </xf>
    <xf numFmtId="0" fontId="10" fillId="0" borderId="49" xfId="0" applyFont="1" applyBorder="1" applyAlignment="1">
      <alignment/>
    </xf>
    <xf numFmtId="3" fontId="10" fillId="0" borderId="50" xfId="0" applyNumberFormat="1" applyFont="1" applyBorder="1" applyAlignment="1">
      <alignment horizontal="right"/>
    </xf>
    <xf numFmtId="3" fontId="10" fillId="0" borderId="51" xfId="0" applyNumberFormat="1" applyFont="1" applyBorder="1" applyAlignment="1">
      <alignment horizontal="right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31" xfId="0" applyFont="1" applyBorder="1" applyAlignment="1">
      <alignment horizontal="left"/>
    </xf>
    <xf numFmtId="0" fontId="10" fillId="0" borderId="33" xfId="0" applyFont="1" applyBorder="1" applyAlignment="1">
      <alignment horizontal="center"/>
    </xf>
    <xf numFmtId="3" fontId="10" fillId="0" borderId="54" xfId="0" applyNumberFormat="1" applyFont="1" applyBorder="1" applyAlignment="1">
      <alignment horizontal="right"/>
    </xf>
    <xf numFmtId="0" fontId="10" fillId="0" borderId="35" xfId="0" applyFont="1" applyBorder="1" applyAlignment="1">
      <alignment horizontal="center"/>
    </xf>
    <xf numFmtId="3" fontId="10" fillId="0" borderId="55" xfId="0" applyNumberFormat="1" applyFont="1" applyBorder="1" applyAlignment="1">
      <alignment horizontal="right"/>
    </xf>
    <xf numFmtId="0" fontId="10" fillId="0" borderId="37" xfId="0" applyFont="1" applyBorder="1" applyAlignment="1">
      <alignment horizontal="center"/>
    </xf>
    <xf numFmtId="3" fontId="10" fillId="0" borderId="38" xfId="0" applyNumberFormat="1" applyFont="1" applyBorder="1" applyAlignment="1">
      <alignment horizontal="right"/>
    </xf>
    <xf numFmtId="3" fontId="10" fillId="0" borderId="56" xfId="0" applyNumberFormat="1" applyFont="1" applyBorder="1" applyAlignment="1">
      <alignment horizontal="right"/>
    </xf>
    <xf numFmtId="0" fontId="12" fillId="0" borderId="40" xfId="0" applyFont="1" applyBorder="1" applyAlignment="1">
      <alignment horizontal="center"/>
    </xf>
    <xf numFmtId="3" fontId="12" fillId="0" borderId="41" xfId="0" applyNumberFormat="1" applyFont="1" applyBorder="1" applyAlignment="1">
      <alignment horizontal="right"/>
    </xf>
    <xf numFmtId="3" fontId="12" fillId="0" borderId="57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3" fontId="10" fillId="0" borderId="16" xfId="0" applyNumberFormat="1" applyFont="1" applyBorder="1" applyAlignment="1">
      <alignment horizont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/>
    </xf>
    <xf numFmtId="3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3" fontId="14" fillId="0" borderId="10" xfId="0" applyNumberFormat="1" applyFont="1" applyBorder="1" applyAlignment="1">
      <alignment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2" fillId="0" borderId="27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47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left" wrapText="1"/>
    </xf>
    <xf numFmtId="0" fontId="11" fillId="0" borderId="27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10" fillId="0" borderId="27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47" xfId="0" applyFont="1" applyBorder="1" applyAlignment="1">
      <alignment horizontal="left"/>
    </xf>
    <xf numFmtId="0" fontId="12" fillId="0" borderId="2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0" fillId="0" borderId="27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47" xfId="0" applyFont="1" applyBorder="1" applyAlignment="1">
      <alignment horizontal="left" wrapText="1"/>
    </xf>
    <xf numFmtId="0" fontId="10" fillId="0" borderId="27" xfId="0" applyFont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2;&#1083;&#1072;&#1085;&#1089;%20&#1086;&#1082;&#1090;&#1103;&#1073;&#1088;&#1100;%200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ENKO\&#1052;&#1086;&#1080;%20&#1076;&#1086;&#1082;&#1091;&#1084;&#1077;&#1085;&#1090;&#1099;\&#1052;&#1086;&#1080;%20&#1076;&#1086;&#1082;&#1091;&#1084;&#1077;&#1085;&#1090;&#1099;\balans2009%20(&#1080;&#1102;&#1083;&#1100;%202009%20&#1075;.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2;&#1083;&#1072;&#1085;&#1089;%20&#1089;&#1077;&#1085;&#1090;&#1103;&#1073;&#1088;&#1100;%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2;&#1083;&#1072;&#1085;&#1089;%20&#1072;&#1074;&#1075;&#1091;&#1089;&#1090;%20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ив"/>
      <sheetName val="пассив"/>
      <sheetName val="чистые активы"/>
    </sheetNames>
    <sheetDataSet>
      <sheetData sheetId="0">
        <row r="30">
          <cell r="G30">
            <v>6</v>
          </cell>
        </row>
        <row r="31">
          <cell r="G31">
            <v>3052317</v>
          </cell>
        </row>
        <row r="32">
          <cell r="G32">
            <v>317491</v>
          </cell>
        </row>
        <row r="33">
          <cell r="G33">
            <v>0</v>
          </cell>
        </row>
        <row r="34">
          <cell r="G34">
            <v>38264</v>
          </cell>
        </row>
        <row r="35">
          <cell r="G35">
            <v>1902</v>
          </cell>
        </row>
        <row r="36">
          <cell r="G36">
            <v>0</v>
          </cell>
        </row>
        <row r="39">
          <cell r="G39">
            <v>2330801</v>
          </cell>
        </row>
        <row r="47">
          <cell r="G47">
            <v>58043</v>
          </cell>
        </row>
        <row r="50">
          <cell r="G50">
            <v>2150451</v>
          </cell>
        </row>
        <row r="52">
          <cell r="G52">
            <v>3666373</v>
          </cell>
        </row>
        <row r="53">
          <cell r="G53">
            <v>29202</v>
          </cell>
        </row>
      </sheetData>
      <sheetData sheetId="1">
        <row r="19">
          <cell r="G19">
            <v>270438</v>
          </cell>
        </row>
        <row r="23">
          <cell r="G23">
            <v>30679</v>
          </cell>
          <cell r="H23">
            <v>0</v>
          </cell>
        </row>
        <row r="24">
          <cell r="G24">
            <v>400061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1"/>
      <sheetName val="баланс"/>
      <sheetName val="оборот"/>
      <sheetName val="руб"/>
      <sheetName val="тыс.руб"/>
      <sheetName val="уварово"/>
      <sheetName val="чист.акт"/>
      <sheetName val="Лист14"/>
      <sheetName val="Лист15"/>
      <sheetName val="Лист16"/>
      <sheetName val="Модуль1"/>
    </sheetNames>
    <sheetDataSet>
      <sheetData sheetId="3">
        <row r="23">
          <cell r="C23">
            <v>110</v>
          </cell>
        </row>
        <row r="24">
          <cell r="C24">
            <v>120</v>
          </cell>
        </row>
        <row r="25">
          <cell r="A25" t="str">
            <v>Незавершенное строительство </v>
          </cell>
          <cell r="C25">
            <v>130</v>
          </cell>
        </row>
        <row r="26">
          <cell r="A26" t="str">
            <v>Доходные вложения в материальные ценности</v>
          </cell>
          <cell r="C26">
            <v>135</v>
          </cell>
        </row>
        <row r="27">
          <cell r="A27" t="str">
            <v>Долгосрочные финансовые вложения </v>
          </cell>
          <cell r="C27">
            <v>140</v>
          </cell>
        </row>
        <row r="28">
          <cell r="A28" t="str">
            <v>Отложенные налоговые активы</v>
          </cell>
          <cell r="C28">
            <v>145</v>
          </cell>
        </row>
        <row r="29">
          <cell r="A29" t="str">
            <v>Прочие внеоборотные активы</v>
          </cell>
          <cell r="C29">
            <v>150</v>
          </cell>
        </row>
        <row r="32">
          <cell r="A32" t="str">
            <v>Запасы</v>
          </cell>
          <cell r="C32">
            <v>210</v>
          </cell>
        </row>
        <row r="41">
          <cell r="A41" t="str">
            <v>Налог на добавленную стоимость по приобретенным ценностям </v>
          </cell>
          <cell r="C41">
            <v>220</v>
          </cell>
        </row>
        <row r="42">
          <cell r="A42" t="str">
            <v>Дебиторская задолженность (платежи по которой ожидаются более чем через 12 месяцев после отчетной даты).......................................................</v>
          </cell>
          <cell r="C42">
            <v>230</v>
          </cell>
          <cell r="E42">
            <v>0</v>
          </cell>
        </row>
        <row r="44">
          <cell r="A44" t="str">
            <v>Дебиторская задолженность (платежи по которой ожидаются в течении 12 месяцев после отчетной даты)...............................................................</v>
          </cell>
          <cell r="C44">
            <v>240</v>
          </cell>
        </row>
        <row r="46">
          <cell r="A46" t="str">
            <v>Краткосрочные финансовые вложения </v>
          </cell>
          <cell r="C46">
            <v>250</v>
          </cell>
        </row>
        <row r="47">
          <cell r="A47" t="str">
            <v>Денежные средства </v>
          </cell>
          <cell r="C47">
            <v>260</v>
          </cell>
        </row>
        <row r="48">
          <cell r="A48" t="str">
            <v>Прочие оборотные активы</v>
          </cell>
          <cell r="C48">
            <v>270</v>
          </cell>
        </row>
        <row r="71">
          <cell r="A71" t="str">
            <v>Займы и кредиты </v>
          </cell>
          <cell r="C71">
            <v>510</v>
          </cell>
          <cell r="E71">
            <v>0</v>
          </cell>
        </row>
        <row r="72">
          <cell r="A72" t="str">
            <v>Отложенные налоговые обязательства</v>
          </cell>
        </row>
        <row r="73">
          <cell r="A73" t="str">
            <v>Прочие долгосрочные обязательства</v>
          </cell>
          <cell r="C73">
            <v>520</v>
          </cell>
          <cell r="E73">
            <v>0</v>
          </cell>
        </row>
        <row r="76">
          <cell r="A76" t="str">
            <v>Займы и кредиты </v>
          </cell>
          <cell r="C76">
            <v>610</v>
          </cell>
        </row>
        <row r="77">
          <cell r="A77" t="str">
            <v>Кредиторская задолженность</v>
          </cell>
          <cell r="C77">
            <v>620</v>
          </cell>
        </row>
        <row r="84">
          <cell r="A84" t="str">
            <v>Задолженность участникам (учредителям) по выплате доходов</v>
          </cell>
          <cell r="C84">
            <v>630</v>
          </cell>
        </row>
        <row r="86">
          <cell r="A86" t="str">
            <v>Резервы предстоящих расходов  </v>
          </cell>
          <cell r="C86">
            <v>650</v>
          </cell>
        </row>
        <row r="87">
          <cell r="A87" t="str">
            <v>Прочие краткосрочные обязательства</v>
          </cell>
          <cell r="C87">
            <v>660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ктив"/>
      <sheetName val="пассив"/>
      <sheetName val="чистые активы"/>
    </sheetNames>
    <sheetDataSet>
      <sheetData sheetId="0">
        <row r="33">
          <cell r="H33">
            <v>0</v>
          </cell>
        </row>
        <row r="36">
          <cell r="H36">
            <v>0</v>
          </cell>
        </row>
        <row r="54">
          <cell r="G54">
            <v>0</v>
          </cell>
        </row>
      </sheetData>
      <sheetData sheetId="1">
        <row r="30">
          <cell r="G30">
            <v>0</v>
          </cell>
          <cell r="H30">
            <v>0</v>
          </cell>
        </row>
        <row r="32">
          <cell r="G32">
            <v>0</v>
          </cell>
          <cell r="H3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ктив"/>
      <sheetName val="пассив"/>
      <sheetName val="чистые активы"/>
      <sheetName val="Лист1"/>
    </sheetNames>
    <sheetDataSet>
      <sheetData sheetId="1">
        <row r="33">
          <cell r="G33">
            <v>0</v>
          </cell>
          <cell r="H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Zeros="0" zoomScalePageLayoutView="0" workbookViewId="0" topLeftCell="A1">
      <selection activeCell="H22" sqref="H22"/>
    </sheetView>
  </sheetViews>
  <sheetFormatPr defaultColWidth="8.7109375" defaultRowHeight="12.75"/>
  <cols>
    <col min="1" max="1" width="11.7109375" style="1" customWidth="1"/>
    <col min="2" max="2" width="3.7109375" style="1" customWidth="1"/>
    <col min="3" max="3" width="6.7109375" style="1" customWidth="1"/>
    <col min="4" max="4" width="25.7109375" style="1" customWidth="1"/>
    <col min="5" max="5" width="6.7109375" style="1" customWidth="1"/>
    <col min="6" max="6" width="7.7109375" style="1" customWidth="1"/>
    <col min="7" max="7" width="13.7109375" style="1" customWidth="1"/>
    <col min="8" max="8" width="14.7109375" style="1" customWidth="1"/>
    <col min="9" max="16384" width="8.7109375" style="1" customWidth="1"/>
  </cols>
  <sheetData>
    <row r="1" spans="1:7" s="2" customFormat="1" ht="10.5">
      <c r="A1" s="3"/>
      <c r="B1" s="3"/>
      <c r="C1" s="3"/>
      <c r="D1" s="3"/>
      <c r="G1" s="3" t="s">
        <v>0</v>
      </c>
    </row>
    <row r="2" spans="1:7" s="2" customFormat="1" ht="10.5">
      <c r="A2" s="3"/>
      <c r="B2" s="3"/>
      <c r="C2" s="3"/>
      <c r="D2" s="3"/>
      <c r="G2" s="3" t="s">
        <v>1</v>
      </c>
    </row>
    <row r="3" spans="1:7" s="2" customFormat="1" ht="10.5">
      <c r="A3" s="3"/>
      <c r="B3" s="3"/>
      <c r="C3" s="3"/>
      <c r="D3" s="3"/>
      <c r="G3" s="3" t="s">
        <v>2</v>
      </c>
    </row>
    <row r="4" spans="1:7" s="2" customFormat="1" ht="10.5">
      <c r="A4" s="3"/>
      <c r="B4" s="3"/>
      <c r="C4" s="3"/>
      <c r="D4" s="3"/>
      <c r="G4" s="3" t="s">
        <v>3</v>
      </c>
    </row>
    <row r="5" spans="1:7" s="2" customFormat="1" ht="10.5">
      <c r="A5" s="3"/>
      <c r="B5" s="3"/>
      <c r="C5" s="3"/>
      <c r="D5" s="3"/>
      <c r="G5" s="3" t="s">
        <v>4</v>
      </c>
    </row>
    <row r="6" spans="1:7" s="2" customFormat="1" ht="10.5">
      <c r="A6" s="3"/>
      <c r="B6" s="3"/>
      <c r="C6" s="3"/>
      <c r="D6" s="3"/>
      <c r="G6" s="3" t="s">
        <v>5</v>
      </c>
    </row>
    <row r="7" spans="1:7" s="2" customFormat="1" ht="10.5">
      <c r="A7" s="3"/>
      <c r="B7" s="3"/>
      <c r="C7" s="3"/>
      <c r="D7" s="3"/>
      <c r="G7" s="3" t="s">
        <v>6</v>
      </c>
    </row>
    <row r="9" spans="1:6" ht="12.75">
      <c r="A9" s="4"/>
      <c r="B9" s="4"/>
      <c r="C9" s="4"/>
      <c r="D9" s="5" t="s">
        <v>7</v>
      </c>
      <c r="F9" s="4"/>
    </row>
    <row r="10" spans="1:7" ht="12.75">
      <c r="A10" s="7"/>
      <c r="B10" s="7"/>
      <c r="C10" s="7"/>
      <c r="D10" s="137" t="s">
        <v>194</v>
      </c>
      <c r="E10" s="137"/>
      <c r="F10" s="8"/>
      <c r="G10" s="6"/>
    </row>
    <row r="11" spans="1:8" ht="14.25" customHeight="1">
      <c r="A11" s="6"/>
      <c r="B11" s="6"/>
      <c r="C11" s="6"/>
      <c r="D11" s="6"/>
      <c r="E11" s="6"/>
      <c r="F11" s="6"/>
      <c r="G11" s="6"/>
      <c r="H11" s="9" t="s">
        <v>8</v>
      </c>
    </row>
    <row r="12" spans="1:8" ht="12.75">
      <c r="A12" s="6"/>
      <c r="B12" s="6"/>
      <c r="C12" s="6"/>
      <c r="D12" s="6"/>
      <c r="E12" s="10"/>
      <c r="F12" s="10"/>
      <c r="G12" s="11" t="s">
        <v>9</v>
      </c>
      <c r="H12" s="9"/>
    </row>
    <row r="13" spans="1:8" ht="12.75">
      <c r="A13" s="6"/>
      <c r="B13" s="6"/>
      <c r="C13" s="6"/>
      <c r="D13" s="6"/>
      <c r="E13" s="10"/>
      <c r="F13" s="10"/>
      <c r="G13" s="11" t="s">
        <v>10</v>
      </c>
      <c r="H13" s="43">
        <v>40267</v>
      </c>
    </row>
    <row r="14" spans="1:8" ht="12.75">
      <c r="A14" s="7" t="s">
        <v>11</v>
      </c>
      <c r="B14" s="13" t="s">
        <v>12</v>
      </c>
      <c r="C14" s="14"/>
      <c r="D14" s="14"/>
      <c r="E14" s="15"/>
      <c r="F14" s="15"/>
      <c r="G14" s="16" t="s">
        <v>13</v>
      </c>
      <c r="H14" s="12" t="s">
        <v>14</v>
      </c>
    </row>
    <row r="15" spans="1:8" ht="12.75">
      <c r="A15" s="7" t="s">
        <v>15</v>
      </c>
      <c r="B15" s="7"/>
      <c r="C15" s="7"/>
      <c r="D15" s="7"/>
      <c r="E15" s="10"/>
      <c r="F15" s="10"/>
      <c r="G15" s="11" t="s">
        <v>16</v>
      </c>
      <c r="H15" s="12" t="s">
        <v>17</v>
      </c>
    </row>
    <row r="16" spans="1:8" ht="12.75">
      <c r="A16" s="7" t="s">
        <v>18</v>
      </c>
      <c r="B16" s="7"/>
      <c r="C16" s="13" t="s">
        <v>197</v>
      </c>
      <c r="D16" s="14"/>
      <c r="E16" s="15"/>
      <c r="F16" s="15"/>
      <c r="G16" s="11" t="s">
        <v>19</v>
      </c>
      <c r="H16" s="12" t="s">
        <v>195</v>
      </c>
    </row>
    <row r="17" spans="1:8" ht="12.75">
      <c r="A17" s="7" t="s">
        <v>20</v>
      </c>
      <c r="B17" s="7"/>
      <c r="C17" s="7"/>
      <c r="D17" s="7"/>
      <c r="E17" s="17"/>
      <c r="F17" s="17"/>
      <c r="G17" s="18"/>
      <c r="H17" s="19"/>
    </row>
    <row r="18" spans="1:8" ht="28.5" customHeight="1">
      <c r="A18" s="138" t="s">
        <v>198</v>
      </c>
      <c r="B18" s="138"/>
      <c r="C18" s="138"/>
      <c r="D18" s="138"/>
      <c r="E18" s="138"/>
      <c r="F18" s="138"/>
      <c r="G18" s="11" t="s">
        <v>21</v>
      </c>
      <c r="H18" s="12" t="s">
        <v>196</v>
      </c>
    </row>
    <row r="19" spans="1:8" ht="14.25" customHeight="1">
      <c r="A19" s="7" t="s">
        <v>22</v>
      </c>
      <c r="B19" s="7"/>
      <c r="C19" s="7"/>
      <c r="D19" s="7"/>
      <c r="E19" s="10"/>
      <c r="F19" s="21"/>
      <c r="G19" s="11" t="s">
        <v>23</v>
      </c>
      <c r="H19" s="22" t="s">
        <v>24</v>
      </c>
    </row>
    <row r="20" spans="1:8" ht="14.25" customHeight="1">
      <c r="A20" s="7" t="s">
        <v>25</v>
      </c>
      <c r="B20" s="7"/>
      <c r="C20" s="7"/>
      <c r="D20" s="13" t="s">
        <v>26</v>
      </c>
      <c r="E20" s="20"/>
      <c r="F20" s="20"/>
      <c r="G20" s="20"/>
      <c r="H20" s="20"/>
    </row>
    <row r="21" spans="1:8" ht="12" customHeight="1">
      <c r="A21" s="6"/>
      <c r="B21" s="6"/>
      <c r="C21" s="6"/>
      <c r="D21" s="6"/>
      <c r="E21" s="6"/>
      <c r="F21" s="6"/>
      <c r="G21" s="6"/>
      <c r="H21" s="6"/>
    </row>
    <row r="22" spans="1:8" ht="12" customHeight="1">
      <c r="A22" s="6"/>
      <c r="B22" s="6"/>
      <c r="C22" s="6"/>
      <c r="D22" s="6"/>
      <c r="E22" s="7"/>
      <c r="F22" s="7" t="s">
        <v>27</v>
      </c>
      <c r="G22" s="7"/>
      <c r="H22" s="23"/>
    </row>
    <row r="23" spans="1:8" ht="12" customHeight="1">
      <c r="A23" s="6"/>
      <c r="B23" s="6"/>
      <c r="C23" s="6"/>
      <c r="D23" s="6"/>
      <c r="E23" s="7"/>
      <c r="F23" s="7" t="s">
        <v>28</v>
      </c>
      <c r="G23" s="7"/>
      <c r="H23" s="23"/>
    </row>
    <row r="24" ht="12" customHeight="1" thickBot="1"/>
    <row r="25" spans="1:8" s="2" customFormat="1" ht="14.25" customHeight="1">
      <c r="A25" s="44"/>
      <c r="B25" s="45"/>
      <c r="C25" s="45"/>
      <c r="D25" s="46"/>
      <c r="E25" s="47"/>
      <c r="F25" s="48" t="s">
        <v>29</v>
      </c>
      <c r="G25" s="48" t="s">
        <v>30</v>
      </c>
      <c r="H25" s="49" t="s">
        <v>31</v>
      </c>
    </row>
    <row r="26" spans="1:8" s="2" customFormat="1" ht="14.25" customHeight="1">
      <c r="A26" s="50"/>
      <c r="B26" s="51"/>
      <c r="C26" s="51"/>
      <c r="D26" s="51" t="s">
        <v>32</v>
      </c>
      <c r="E26" s="24"/>
      <c r="F26" s="25" t="s">
        <v>33</v>
      </c>
      <c r="G26" s="25" t="s">
        <v>34</v>
      </c>
      <c r="H26" s="52" t="s">
        <v>34</v>
      </c>
    </row>
    <row r="27" spans="1:8" s="2" customFormat="1" ht="14.25" customHeight="1" thickBot="1">
      <c r="A27" s="53"/>
      <c r="B27" s="26"/>
      <c r="C27" s="26"/>
      <c r="D27" s="26"/>
      <c r="E27" s="27"/>
      <c r="F27" s="25" t="s">
        <v>35</v>
      </c>
      <c r="G27" s="25" t="s">
        <v>36</v>
      </c>
      <c r="H27" s="52" t="s">
        <v>37</v>
      </c>
    </row>
    <row r="28" spans="1:8" s="2" customFormat="1" ht="14.25" customHeight="1">
      <c r="A28" s="139">
        <v>1</v>
      </c>
      <c r="B28" s="140"/>
      <c r="C28" s="140"/>
      <c r="D28" s="140"/>
      <c r="E28" s="140"/>
      <c r="F28" s="56">
        <v>2</v>
      </c>
      <c r="G28" s="48">
        <v>3</v>
      </c>
      <c r="H28" s="49">
        <v>4</v>
      </c>
    </row>
    <row r="29" spans="1:8" ht="12" customHeight="1">
      <c r="A29" s="141" t="s">
        <v>38</v>
      </c>
      <c r="B29" s="142"/>
      <c r="C29" s="142"/>
      <c r="D29" s="142"/>
      <c r="E29" s="143"/>
      <c r="F29" s="57"/>
      <c r="G29" s="29"/>
      <c r="H29" s="55"/>
    </row>
    <row r="30" spans="1:8" ht="12" customHeight="1">
      <c r="A30" s="54" t="s">
        <v>39</v>
      </c>
      <c r="B30" s="28"/>
      <c r="C30" s="28"/>
      <c r="D30" s="28"/>
      <c r="E30" s="28"/>
      <c r="F30" s="57" t="s">
        <v>40</v>
      </c>
      <c r="G30" s="29">
        <v>6</v>
      </c>
      <c r="H30" s="55">
        <v>5</v>
      </c>
    </row>
    <row r="31" spans="1:8" ht="12" customHeight="1">
      <c r="A31" s="54" t="s">
        <v>41</v>
      </c>
      <c r="B31" s="28"/>
      <c r="C31" s="28"/>
      <c r="D31" s="28"/>
      <c r="E31" s="28"/>
      <c r="F31" s="57" t="s">
        <v>42</v>
      </c>
      <c r="G31" s="29">
        <v>3052317</v>
      </c>
      <c r="H31" s="55">
        <v>3336852</v>
      </c>
    </row>
    <row r="32" spans="1:8" ht="12" customHeight="1">
      <c r="A32" s="54" t="s">
        <v>43</v>
      </c>
      <c r="B32" s="28"/>
      <c r="C32" s="28"/>
      <c r="D32" s="28"/>
      <c r="E32" s="28"/>
      <c r="F32" s="57" t="s">
        <v>44</v>
      </c>
      <c r="G32" s="29">
        <v>317491</v>
      </c>
      <c r="H32" s="55">
        <v>212160</v>
      </c>
    </row>
    <row r="33" spans="1:8" ht="12" customHeight="1">
      <c r="A33" s="54" t="s">
        <v>45</v>
      </c>
      <c r="B33" s="28"/>
      <c r="C33" s="28"/>
      <c r="D33" s="28"/>
      <c r="E33" s="28"/>
      <c r="F33" s="57" t="s">
        <v>46</v>
      </c>
      <c r="G33" s="29">
        <v>0</v>
      </c>
      <c r="H33" s="55">
        <v>0</v>
      </c>
    </row>
    <row r="34" spans="1:8" ht="12" customHeight="1">
      <c r="A34" s="54" t="s">
        <v>47</v>
      </c>
      <c r="B34" s="28"/>
      <c r="C34" s="28"/>
      <c r="D34" s="28"/>
      <c r="E34" s="28"/>
      <c r="F34" s="57" t="s">
        <v>48</v>
      </c>
      <c r="G34" s="29">
        <v>38264</v>
      </c>
      <c r="H34" s="55">
        <f>39617+302442</f>
        <v>342059</v>
      </c>
    </row>
    <row r="35" spans="1:8" ht="12" customHeight="1">
      <c r="A35" s="54" t="s">
        <v>49</v>
      </c>
      <c r="B35" s="28"/>
      <c r="C35" s="28"/>
      <c r="D35" s="28"/>
      <c r="E35" s="28"/>
      <c r="F35" s="57" t="s">
        <v>50</v>
      </c>
      <c r="G35" s="29">
        <v>1902</v>
      </c>
      <c r="H35" s="55">
        <v>1902</v>
      </c>
    </row>
    <row r="36" spans="1:8" ht="12" customHeight="1" thickBot="1">
      <c r="A36" s="58" t="s">
        <v>51</v>
      </c>
      <c r="B36" s="59"/>
      <c r="C36" s="59"/>
      <c r="D36" s="59"/>
      <c r="E36" s="59"/>
      <c r="F36" s="60" t="s">
        <v>52</v>
      </c>
      <c r="G36" s="61">
        <v>0</v>
      </c>
      <c r="H36" s="62">
        <v>0</v>
      </c>
    </row>
    <row r="37" spans="1:8" ht="14.25" customHeight="1" thickBot="1">
      <c r="A37" s="144" t="s">
        <v>53</v>
      </c>
      <c r="B37" s="145"/>
      <c r="C37" s="145"/>
      <c r="D37" s="145"/>
      <c r="E37" s="146"/>
      <c r="F37" s="66" t="s">
        <v>54</v>
      </c>
      <c r="G37" s="67">
        <v>3409980</v>
      </c>
      <c r="H37" s="68">
        <v>3892978</v>
      </c>
    </row>
    <row r="38" spans="1:8" ht="12" customHeight="1">
      <c r="A38" s="147" t="s">
        <v>55</v>
      </c>
      <c r="B38" s="148"/>
      <c r="C38" s="148"/>
      <c r="D38" s="148"/>
      <c r="E38" s="149"/>
      <c r="F38" s="63"/>
      <c r="G38" s="64">
        <v>0</v>
      </c>
      <c r="H38" s="65">
        <v>0</v>
      </c>
    </row>
    <row r="39" spans="1:8" ht="12" customHeight="1">
      <c r="A39" s="54" t="s">
        <v>56</v>
      </c>
      <c r="B39" s="28"/>
      <c r="C39" s="28"/>
      <c r="D39" s="28"/>
      <c r="E39" s="28"/>
      <c r="F39" s="57" t="s">
        <v>57</v>
      </c>
      <c r="G39" s="29">
        <v>2330801</v>
      </c>
      <c r="H39" s="55">
        <v>2010638</v>
      </c>
    </row>
    <row r="40" spans="1:8" ht="12" customHeight="1">
      <c r="A40" s="54" t="s">
        <v>58</v>
      </c>
      <c r="B40" s="28"/>
      <c r="C40" s="28"/>
      <c r="D40" s="28"/>
      <c r="E40" s="28"/>
      <c r="F40" s="57" t="s">
        <v>59</v>
      </c>
      <c r="G40" s="29">
        <v>1276216</v>
      </c>
      <c r="H40" s="55">
        <v>1259078</v>
      </c>
    </row>
    <row r="41" spans="1:8" ht="12" customHeight="1">
      <c r="A41" s="54" t="s">
        <v>60</v>
      </c>
      <c r="B41" s="28"/>
      <c r="C41" s="28"/>
      <c r="D41" s="28"/>
      <c r="E41" s="28"/>
      <c r="F41" s="57" t="s">
        <v>61</v>
      </c>
      <c r="G41" s="29">
        <v>0</v>
      </c>
      <c r="H41" s="55">
        <v>0</v>
      </c>
    </row>
    <row r="42" spans="1:8" ht="12" customHeight="1">
      <c r="A42" s="54" t="s">
        <v>62</v>
      </c>
      <c r="B42" s="28"/>
      <c r="C42" s="28"/>
      <c r="D42" s="28"/>
      <c r="E42" s="28"/>
      <c r="F42" s="57" t="s">
        <v>63</v>
      </c>
      <c r="G42" s="29">
        <v>50941</v>
      </c>
      <c r="H42" s="55">
        <v>44550</v>
      </c>
    </row>
    <row r="43" spans="1:8" ht="12" customHeight="1">
      <c r="A43" s="54" t="s">
        <v>64</v>
      </c>
      <c r="B43" s="28"/>
      <c r="C43" s="28"/>
      <c r="D43" s="28"/>
      <c r="E43" s="28"/>
      <c r="F43" s="57" t="s">
        <v>65</v>
      </c>
      <c r="G43" s="29">
        <v>629618</v>
      </c>
      <c r="H43" s="55">
        <v>325477</v>
      </c>
    </row>
    <row r="44" spans="1:8" ht="12" customHeight="1">
      <c r="A44" s="54" t="s">
        <v>66</v>
      </c>
      <c r="B44" s="28"/>
      <c r="C44" s="28"/>
      <c r="D44" s="28"/>
      <c r="E44" s="28"/>
      <c r="F44" s="57" t="s">
        <v>67</v>
      </c>
      <c r="G44" s="29">
        <v>348579</v>
      </c>
      <c r="H44" s="55">
        <v>358213</v>
      </c>
    </row>
    <row r="45" spans="1:8" ht="12" customHeight="1">
      <c r="A45" s="54" t="s">
        <v>68</v>
      </c>
      <c r="B45" s="28"/>
      <c r="C45" s="28"/>
      <c r="D45" s="28"/>
      <c r="E45" s="28"/>
      <c r="F45" s="57" t="s">
        <v>69</v>
      </c>
      <c r="G45" s="29">
        <v>25447</v>
      </c>
      <c r="H45" s="55">
        <v>23320</v>
      </c>
    </row>
    <row r="46" spans="1:8" ht="12" customHeight="1">
      <c r="A46" s="54" t="s">
        <v>70</v>
      </c>
      <c r="B46" s="28"/>
      <c r="C46" s="28"/>
      <c r="D46" s="28"/>
      <c r="E46" s="28"/>
      <c r="F46" s="57" t="s">
        <v>71</v>
      </c>
      <c r="G46" s="29">
        <v>0</v>
      </c>
      <c r="H46" s="55">
        <v>0</v>
      </c>
    </row>
    <row r="47" spans="1:8" ht="12" customHeight="1">
      <c r="A47" s="54" t="s">
        <v>72</v>
      </c>
      <c r="B47" s="28"/>
      <c r="C47" s="28"/>
      <c r="D47" s="28"/>
      <c r="E47" s="28"/>
      <c r="F47" s="57" t="s">
        <v>73</v>
      </c>
      <c r="G47" s="29">
        <v>58043</v>
      </c>
      <c r="H47" s="55">
        <v>220882</v>
      </c>
    </row>
    <row r="48" spans="1:8" ht="30.75" customHeight="1">
      <c r="A48" s="134" t="s">
        <v>74</v>
      </c>
      <c r="B48" s="135"/>
      <c r="C48" s="135"/>
      <c r="D48" s="135"/>
      <c r="E48" s="136"/>
      <c r="F48" s="57" t="s">
        <v>75</v>
      </c>
      <c r="G48" s="29">
        <v>0</v>
      </c>
      <c r="H48" s="55">
        <v>0</v>
      </c>
    </row>
    <row r="49" spans="1:8" ht="12" customHeight="1">
      <c r="A49" s="54" t="s">
        <v>76</v>
      </c>
      <c r="B49" s="28"/>
      <c r="C49" s="28"/>
      <c r="D49" s="28"/>
      <c r="E49" s="28"/>
      <c r="F49" s="57" t="s">
        <v>77</v>
      </c>
      <c r="G49" s="29">
        <v>0</v>
      </c>
      <c r="H49" s="55">
        <v>0</v>
      </c>
    </row>
    <row r="50" spans="1:8" ht="25.5" customHeight="1">
      <c r="A50" s="134" t="s">
        <v>78</v>
      </c>
      <c r="B50" s="135"/>
      <c r="C50" s="135"/>
      <c r="D50" s="135"/>
      <c r="E50" s="136"/>
      <c r="F50" s="57" t="s">
        <v>79</v>
      </c>
      <c r="G50" s="29">
        <v>2150451</v>
      </c>
      <c r="H50" s="55">
        <v>1871394</v>
      </c>
    </row>
    <row r="51" spans="1:8" ht="12" customHeight="1">
      <c r="A51" s="54" t="s">
        <v>80</v>
      </c>
      <c r="B51" s="28"/>
      <c r="C51" s="28"/>
      <c r="D51" s="28"/>
      <c r="E51" s="28"/>
      <c r="F51" s="57" t="s">
        <v>81</v>
      </c>
      <c r="G51" s="29">
        <v>530262</v>
      </c>
      <c r="H51" s="55">
        <v>462756</v>
      </c>
    </row>
    <row r="52" spans="1:8" ht="12" customHeight="1">
      <c r="A52" s="54" t="s">
        <v>82</v>
      </c>
      <c r="B52" s="28"/>
      <c r="C52" s="28"/>
      <c r="D52" s="28"/>
      <c r="E52" s="28"/>
      <c r="F52" s="57" t="s">
        <v>83</v>
      </c>
      <c r="G52" s="29">
        <v>3666373</v>
      </c>
      <c r="H52" s="55">
        <f>4304434-302442</f>
        <v>4001992</v>
      </c>
    </row>
    <row r="53" spans="1:8" ht="12" customHeight="1">
      <c r="A53" s="54" t="s">
        <v>84</v>
      </c>
      <c r="B53" s="28"/>
      <c r="C53" s="28"/>
      <c r="D53" s="28"/>
      <c r="E53" s="28"/>
      <c r="F53" s="57" t="s">
        <v>85</v>
      </c>
      <c r="G53" s="29">
        <v>29202</v>
      </c>
      <c r="H53" s="55">
        <v>48469</v>
      </c>
    </row>
    <row r="54" spans="1:8" ht="12" customHeight="1" thickBot="1">
      <c r="A54" s="58" t="s">
        <v>86</v>
      </c>
      <c r="B54" s="59"/>
      <c r="C54" s="59"/>
      <c r="D54" s="59"/>
      <c r="E54" s="59"/>
      <c r="F54" s="60" t="s">
        <v>87</v>
      </c>
      <c r="G54" s="61">
        <v>0</v>
      </c>
      <c r="H54" s="62">
        <v>0</v>
      </c>
    </row>
    <row r="55" spans="1:8" ht="20.25" customHeight="1" thickBot="1">
      <c r="A55" s="128" t="s">
        <v>88</v>
      </c>
      <c r="B55" s="129"/>
      <c r="C55" s="129"/>
      <c r="D55" s="129"/>
      <c r="E55" s="130"/>
      <c r="F55" s="66" t="s">
        <v>89</v>
      </c>
      <c r="G55" s="67">
        <v>8234870</v>
      </c>
      <c r="H55" s="68">
        <v>8153375</v>
      </c>
    </row>
    <row r="56" spans="1:8" ht="15.75" customHeight="1" thickBot="1">
      <c r="A56" s="131" t="s">
        <v>90</v>
      </c>
      <c r="B56" s="132"/>
      <c r="C56" s="132"/>
      <c r="D56" s="132"/>
      <c r="E56" s="133"/>
      <c r="F56" s="69" t="s">
        <v>91</v>
      </c>
      <c r="G56" s="70">
        <v>11644850</v>
      </c>
      <c r="H56" s="71">
        <v>12046353</v>
      </c>
    </row>
  </sheetData>
  <sheetProtection/>
  <mergeCells count="10">
    <mergeCell ref="A55:E55"/>
    <mergeCell ref="A56:E56"/>
    <mergeCell ref="A48:E48"/>
    <mergeCell ref="A50:E50"/>
    <mergeCell ref="D10:E10"/>
    <mergeCell ref="A18:F18"/>
    <mergeCell ref="A28:E28"/>
    <mergeCell ref="A29:E29"/>
    <mergeCell ref="A37:E37"/>
    <mergeCell ref="A38:E38"/>
  </mergeCells>
  <printOptions/>
  <pageMargins left="0.6" right="0.32" top="0.61" bottom="0.6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3"/>
  <sheetViews>
    <sheetView showZeros="0" tabSelected="1" zoomScalePageLayoutView="0" workbookViewId="0" topLeftCell="A52">
      <selection activeCell="D81" sqref="D81"/>
    </sheetView>
  </sheetViews>
  <sheetFormatPr defaultColWidth="8.7109375" defaultRowHeight="12.75"/>
  <cols>
    <col min="1" max="1" width="11.7109375" style="30" customWidth="1"/>
    <col min="2" max="2" width="3.7109375" style="30" customWidth="1"/>
    <col min="3" max="3" width="5.7109375" style="30" customWidth="1"/>
    <col min="4" max="4" width="25.7109375" style="30" customWidth="1"/>
    <col min="5" max="5" width="6.7109375" style="30" customWidth="1"/>
    <col min="6" max="6" width="7.7109375" style="30" customWidth="1"/>
    <col min="7" max="7" width="13.7109375" style="30" customWidth="1"/>
    <col min="8" max="8" width="14.7109375" style="30" customWidth="1"/>
    <col min="9" max="16384" width="8.7109375" style="30" customWidth="1"/>
  </cols>
  <sheetData>
    <row r="1" ht="15.75" thickBot="1">
      <c r="H1" s="31" t="s">
        <v>92</v>
      </c>
    </row>
    <row r="2" spans="1:8" ht="15">
      <c r="A2" s="89"/>
      <c r="B2" s="90"/>
      <c r="C2" s="90"/>
      <c r="D2" s="90"/>
      <c r="E2" s="91"/>
      <c r="F2" s="92" t="s">
        <v>29</v>
      </c>
      <c r="G2" s="92" t="s">
        <v>30</v>
      </c>
      <c r="H2" s="93" t="s">
        <v>31</v>
      </c>
    </row>
    <row r="3" spans="1:8" ht="15">
      <c r="A3" s="94"/>
      <c r="B3" s="95"/>
      <c r="C3" s="95"/>
      <c r="D3" s="95" t="s">
        <v>93</v>
      </c>
      <c r="E3" s="33"/>
      <c r="F3" s="34" t="s">
        <v>33</v>
      </c>
      <c r="G3" s="34" t="s">
        <v>34</v>
      </c>
      <c r="H3" s="96" t="s">
        <v>34</v>
      </c>
    </row>
    <row r="4" spans="1:8" ht="15">
      <c r="A4" s="97"/>
      <c r="B4" s="35"/>
      <c r="C4" s="35"/>
      <c r="D4" s="35"/>
      <c r="E4" s="36"/>
      <c r="F4" s="37" t="s">
        <v>35</v>
      </c>
      <c r="G4" s="37" t="s">
        <v>36</v>
      </c>
      <c r="H4" s="98" t="s">
        <v>37</v>
      </c>
    </row>
    <row r="5" spans="1:8" ht="15.75" thickBot="1">
      <c r="A5" s="99"/>
      <c r="B5" s="38"/>
      <c r="C5" s="38"/>
      <c r="D5" s="38"/>
      <c r="E5" s="39"/>
      <c r="F5" s="32"/>
      <c r="G5" s="32"/>
      <c r="H5" s="100"/>
    </row>
    <row r="6" spans="1:8" ht="15">
      <c r="A6" s="153" t="s">
        <v>94</v>
      </c>
      <c r="B6" s="154"/>
      <c r="C6" s="154"/>
      <c r="D6" s="154"/>
      <c r="E6" s="154"/>
      <c r="F6" s="101"/>
      <c r="G6" s="81">
        <v>0</v>
      </c>
      <c r="H6" s="82">
        <v>0</v>
      </c>
    </row>
    <row r="7" spans="1:8" ht="15">
      <c r="A7" s="83" t="s">
        <v>95</v>
      </c>
      <c r="B7" s="40"/>
      <c r="C7" s="40"/>
      <c r="D7" s="40"/>
      <c r="E7" s="40"/>
      <c r="F7" s="102" t="s">
        <v>96</v>
      </c>
      <c r="G7" s="41">
        <v>958918</v>
      </c>
      <c r="H7" s="84">
        <v>958918</v>
      </c>
    </row>
    <row r="8" spans="1:8" ht="15">
      <c r="A8" s="83" t="s">
        <v>97</v>
      </c>
      <c r="B8" s="40"/>
      <c r="C8" s="40"/>
      <c r="D8" s="40"/>
      <c r="E8" s="40"/>
      <c r="F8" s="102" t="s">
        <v>98</v>
      </c>
      <c r="G8" s="41">
        <v>0</v>
      </c>
      <c r="H8" s="84">
        <v>0</v>
      </c>
    </row>
    <row r="9" spans="1:8" ht="15">
      <c r="A9" s="83" t="s">
        <v>99</v>
      </c>
      <c r="B9" s="40"/>
      <c r="C9" s="40"/>
      <c r="D9" s="40"/>
      <c r="E9" s="40"/>
      <c r="F9" s="102" t="s">
        <v>100</v>
      </c>
      <c r="G9" s="41">
        <v>52242</v>
      </c>
      <c r="H9" s="84">
        <v>50321</v>
      </c>
    </row>
    <row r="10" spans="1:8" ht="15">
      <c r="A10" s="83" t="s">
        <v>101</v>
      </c>
      <c r="B10" s="40"/>
      <c r="C10" s="40"/>
      <c r="D10" s="40"/>
      <c r="E10" s="40"/>
      <c r="F10" s="102" t="s">
        <v>102</v>
      </c>
      <c r="G10" s="41">
        <v>47946</v>
      </c>
      <c r="H10" s="84">
        <v>47946</v>
      </c>
    </row>
    <row r="11" spans="1:8" ht="15">
      <c r="A11" s="83" t="s">
        <v>103</v>
      </c>
      <c r="B11" s="40"/>
      <c r="C11" s="40"/>
      <c r="D11" s="40"/>
      <c r="E11" s="40"/>
      <c r="F11" s="102" t="s">
        <v>104</v>
      </c>
      <c r="G11" s="41">
        <v>0</v>
      </c>
      <c r="H11" s="84">
        <v>0</v>
      </c>
    </row>
    <row r="12" spans="1:8" ht="28.5" customHeight="1">
      <c r="A12" s="161" t="s">
        <v>105</v>
      </c>
      <c r="B12" s="162"/>
      <c r="C12" s="162"/>
      <c r="D12" s="162"/>
      <c r="E12" s="163"/>
      <c r="F12" s="102" t="s">
        <v>106</v>
      </c>
      <c r="G12" s="41">
        <v>47946</v>
      </c>
      <c r="H12" s="84">
        <v>47946</v>
      </c>
    </row>
    <row r="13" spans="1:8" ht="15">
      <c r="A13" s="83" t="s">
        <v>107</v>
      </c>
      <c r="B13" s="40"/>
      <c r="C13" s="40"/>
      <c r="D13" s="40"/>
      <c r="E13" s="40"/>
      <c r="F13" s="102" t="s">
        <v>108</v>
      </c>
      <c r="G13" s="41">
        <v>0</v>
      </c>
      <c r="H13" s="84">
        <v>4795</v>
      </c>
    </row>
    <row r="14" spans="1:8" ht="15">
      <c r="A14" s="83" t="s">
        <v>109</v>
      </c>
      <c r="B14" s="40"/>
      <c r="C14" s="40"/>
      <c r="D14" s="40"/>
      <c r="E14" s="40"/>
      <c r="F14" s="102" t="s">
        <v>110</v>
      </c>
      <c r="G14" s="41">
        <v>9884566</v>
      </c>
      <c r="H14" s="84">
        <v>8566487</v>
      </c>
    </row>
    <row r="15" spans="1:8" ht="15.75" thickBot="1">
      <c r="A15" s="104" t="s">
        <v>111</v>
      </c>
      <c r="B15" s="72"/>
      <c r="C15" s="72"/>
      <c r="D15" s="72"/>
      <c r="E15" s="72"/>
      <c r="F15" s="105" t="s">
        <v>112</v>
      </c>
      <c r="G15" s="117" t="s">
        <v>202</v>
      </c>
      <c r="H15" s="106">
        <v>1208675</v>
      </c>
    </row>
    <row r="16" spans="1:8" ht="15.75" thickBot="1">
      <c r="A16" s="155" t="s">
        <v>113</v>
      </c>
      <c r="B16" s="156"/>
      <c r="C16" s="156"/>
      <c r="D16" s="156"/>
      <c r="E16" s="157"/>
      <c r="F16" s="109" t="s">
        <v>114</v>
      </c>
      <c r="G16" s="110">
        <v>10943672</v>
      </c>
      <c r="H16" s="111">
        <v>10837142</v>
      </c>
    </row>
    <row r="17" spans="1:8" ht="15">
      <c r="A17" s="158" t="s">
        <v>115</v>
      </c>
      <c r="B17" s="159"/>
      <c r="C17" s="159"/>
      <c r="D17" s="159"/>
      <c r="E17" s="160"/>
      <c r="F17" s="107"/>
      <c r="G17" s="74">
        <v>0</v>
      </c>
      <c r="H17" s="108">
        <v>0</v>
      </c>
    </row>
    <row r="18" spans="1:8" ht="15">
      <c r="A18" s="83" t="s">
        <v>116</v>
      </c>
      <c r="B18" s="40"/>
      <c r="C18" s="40"/>
      <c r="D18" s="40"/>
      <c r="E18" s="40"/>
      <c r="F18" s="102" t="s">
        <v>117</v>
      </c>
      <c r="G18" s="41">
        <v>0</v>
      </c>
      <c r="H18" s="84">
        <v>0</v>
      </c>
    </row>
    <row r="19" spans="1:8" ht="15">
      <c r="A19" s="83" t="s">
        <v>118</v>
      </c>
      <c r="B19" s="40"/>
      <c r="C19" s="40"/>
      <c r="D19" s="40"/>
      <c r="E19" s="40"/>
      <c r="F19" s="102" t="s">
        <v>119</v>
      </c>
      <c r="G19" s="41">
        <v>270438</v>
      </c>
      <c r="H19" s="84">
        <v>258514</v>
      </c>
    </row>
    <row r="20" spans="1:8" ht="15.75" thickBot="1">
      <c r="A20" s="104" t="s">
        <v>120</v>
      </c>
      <c r="B20" s="72"/>
      <c r="C20" s="72"/>
      <c r="D20" s="72"/>
      <c r="E20" s="72"/>
      <c r="F20" s="105" t="s">
        <v>121</v>
      </c>
      <c r="G20" s="73">
        <v>0</v>
      </c>
      <c r="H20" s="106">
        <v>0</v>
      </c>
    </row>
    <row r="21" spans="1:8" ht="15.75" thickBot="1">
      <c r="A21" s="155" t="s">
        <v>122</v>
      </c>
      <c r="B21" s="156"/>
      <c r="C21" s="156"/>
      <c r="D21" s="156"/>
      <c r="E21" s="157"/>
      <c r="F21" s="109" t="s">
        <v>123</v>
      </c>
      <c r="G21" s="110">
        <v>270438</v>
      </c>
      <c r="H21" s="111">
        <v>258514</v>
      </c>
    </row>
    <row r="22" spans="1:8" ht="15">
      <c r="A22" s="158" t="s">
        <v>124</v>
      </c>
      <c r="B22" s="159"/>
      <c r="C22" s="159"/>
      <c r="D22" s="159"/>
      <c r="E22" s="160"/>
      <c r="F22" s="107"/>
      <c r="G22" s="74">
        <v>0</v>
      </c>
      <c r="H22" s="108">
        <v>0</v>
      </c>
    </row>
    <row r="23" spans="1:8" ht="15">
      <c r="A23" s="83" t="s">
        <v>116</v>
      </c>
      <c r="B23" s="40"/>
      <c r="C23" s="40"/>
      <c r="D23" s="40"/>
      <c r="E23" s="40"/>
      <c r="F23" s="102" t="s">
        <v>125</v>
      </c>
      <c r="G23" s="41">
        <v>30679</v>
      </c>
      <c r="H23" s="84">
        <v>0</v>
      </c>
    </row>
    <row r="24" spans="1:8" ht="15">
      <c r="A24" s="83" t="s">
        <v>126</v>
      </c>
      <c r="B24" s="40"/>
      <c r="C24" s="40"/>
      <c r="D24" s="40"/>
      <c r="E24" s="40"/>
      <c r="F24" s="102" t="s">
        <v>127</v>
      </c>
      <c r="G24" s="41">
        <v>400061</v>
      </c>
      <c r="H24" s="84">
        <v>948930</v>
      </c>
    </row>
    <row r="25" spans="1:8" ht="15">
      <c r="A25" s="83" t="s">
        <v>128</v>
      </c>
      <c r="B25" s="40"/>
      <c r="C25" s="40"/>
      <c r="D25" s="40"/>
      <c r="E25" s="40"/>
      <c r="F25" s="102" t="s">
        <v>129</v>
      </c>
      <c r="G25" s="41">
        <v>208192</v>
      </c>
      <c r="H25" s="84">
        <v>217721</v>
      </c>
    </row>
    <row r="26" spans="1:8" ht="15">
      <c r="A26" s="83" t="s">
        <v>130</v>
      </c>
      <c r="B26" s="40"/>
      <c r="C26" s="40"/>
      <c r="D26" s="40"/>
      <c r="E26" s="40"/>
      <c r="F26" s="102" t="s">
        <v>131</v>
      </c>
      <c r="G26" s="41">
        <v>909</v>
      </c>
      <c r="H26" s="84">
        <v>1663</v>
      </c>
    </row>
    <row r="27" spans="1:8" ht="24.75" customHeight="1">
      <c r="A27" s="164" t="s">
        <v>132</v>
      </c>
      <c r="B27" s="162"/>
      <c r="C27" s="162"/>
      <c r="D27" s="162"/>
      <c r="E27" s="163"/>
      <c r="F27" s="102" t="s">
        <v>133</v>
      </c>
      <c r="G27" s="41">
        <v>17225</v>
      </c>
      <c r="H27" s="84">
        <v>22191</v>
      </c>
    </row>
    <row r="28" spans="1:8" ht="15">
      <c r="A28" s="83" t="s">
        <v>134</v>
      </c>
      <c r="B28" s="40"/>
      <c r="C28" s="40"/>
      <c r="D28" s="40"/>
      <c r="E28" s="40"/>
      <c r="F28" s="102" t="s">
        <v>135</v>
      </c>
      <c r="G28" s="41">
        <v>15317</v>
      </c>
      <c r="H28" s="84">
        <v>26147</v>
      </c>
    </row>
    <row r="29" spans="1:8" ht="15">
      <c r="A29" s="83" t="s">
        <v>136</v>
      </c>
      <c r="B29" s="40"/>
      <c r="C29" s="40"/>
      <c r="D29" s="40"/>
      <c r="E29" s="40"/>
      <c r="F29" s="102" t="s">
        <v>137</v>
      </c>
      <c r="G29" s="41">
        <v>158418</v>
      </c>
      <c r="H29" s="84">
        <v>681208</v>
      </c>
    </row>
    <row r="30" spans="1:8" ht="26.25" customHeight="1">
      <c r="A30" s="164" t="s">
        <v>138</v>
      </c>
      <c r="B30" s="162"/>
      <c r="C30" s="162"/>
      <c r="D30" s="162"/>
      <c r="E30" s="163"/>
      <c r="F30" s="102" t="s">
        <v>139</v>
      </c>
      <c r="G30" s="41">
        <v>0</v>
      </c>
      <c r="H30" s="84">
        <v>0</v>
      </c>
    </row>
    <row r="31" spans="1:8" ht="15">
      <c r="A31" s="83" t="s">
        <v>140</v>
      </c>
      <c r="B31" s="40"/>
      <c r="C31" s="40"/>
      <c r="D31" s="40"/>
      <c r="E31" s="40"/>
      <c r="F31" s="102" t="s">
        <v>141</v>
      </c>
      <c r="G31" s="41">
        <v>0</v>
      </c>
      <c r="H31" s="84">
        <v>1767</v>
      </c>
    </row>
    <row r="32" spans="1:8" ht="15">
      <c r="A32" s="83" t="s">
        <v>142</v>
      </c>
      <c r="B32" s="40"/>
      <c r="C32" s="40"/>
      <c r="D32" s="40"/>
      <c r="E32" s="40"/>
      <c r="F32" s="102" t="s">
        <v>143</v>
      </c>
      <c r="G32" s="41">
        <v>0</v>
      </c>
      <c r="H32" s="84">
        <v>0</v>
      </c>
    </row>
    <row r="33" spans="1:8" ht="15.75" thickBot="1">
      <c r="A33" s="104" t="s">
        <v>144</v>
      </c>
      <c r="B33" s="72"/>
      <c r="C33" s="72"/>
      <c r="D33" s="72"/>
      <c r="E33" s="72"/>
      <c r="F33" s="105" t="s">
        <v>145</v>
      </c>
      <c r="G33" s="73">
        <v>0</v>
      </c>
      <c r="H33" s="106">
        <v>0</v>
      </c>
    </row>
    <row r="34" spans="1:8" ht="15.75" thickBot="1">
      <c r="A34" s="155" t="s">
        <v>146</v>
      </c>
      <c r="B34" s="156"/>
      <c r="C34" s="156"/>
      <c r="D34" s="156"/>
      <c r="E34" s="157"/>
      <c r="F34" s="109" t="s">
        <v>147</v>
      </c>
      <c r="G34" s="110">
        <v>430740</v>
      </c>
      <c r="H34" s="111">
        <v>950697</v>
      </c>
    </row>
    <row r="35" spans="1:8" ht="15.75" thickBot="1">
      <c r="A35" s="166" t="s">
        <v>90</v>
      </c>
      <c r="B35" s="167"/>
      <c r="C35" s="167"/>
      <c r="D35" s="167"/>
      <c r="E35" s="168"/>
      <c r="F35" s="112" t="s">
        <v>148</v>
      </c>
      <c r="G35" s="113">
        <v>11644850</v>
      </c>
      <c r="H35" s="114">
        <v>12046353</v>
      </c>
    </row>
    <row r="36" spans="1:8" ht="15">
      <c r="A36" s="75"/>
      <c r="B36" s="76"/>
      <c r="C36" s="76"/>
      <c r="D36" s="76"/>
      <c r="E36" s="76"/>
      <c r="F36" s="77"/>
      <c r="G36" s="78"/>
      <c r="H36" s="78"/>
    </row>
    <row r="37" spans="1:8" ht="15">
      <c r="A37" s="75"/>
      <c r="B37" s="76"/>
      <c r="C37" s="76"/>
      <c r="D37" s="76"/>
      <c r="E37" s="76"/>
      <c r="F37" s="77"/>
      <c r="G37" s="78"/>
      <c r="H37" s="78"/>
    </row>
    <row r="38" spans="1:8" ht="15">
      <c r="A38" s="75"/>
      <c r="B38" s="76"/>
      <c r="C38" s="76"/>
      <c r="D38" s="76"/>
      <c r="E38" s="76"/>
      <c r="F38" s="77"/>
      <c r="G38" s="78"/>
      <c r="H38" s="78"/>
    </row>
    <row r="39" spans="1:8" ht="15">
      <c r="A39" s="75"/>
      <c r="B39" s="76"/>
      <c r="C39" s="76"/>
      <c r="D39" s="76"/>
      <c r="E39" s="76"/>
      <c r="F39" s="77"/>
      <c r="G39" s="78"/>
      <c r="H39" s="78"/>
    </row>
    <row r="40" spans="1:8" ht="15">
      <c r="A40" s="75"/>
      <c r="B40" s="76"/>
      <c r="C40" s="76"/>
      <c r="D40" s="76"/>
      <c r="E40" s="76"/>
      <c r="F40" s="77"/>
      <c r="G40" s="78"/>
      <c r="H40" s="78"/>
    </row>
    <row r="41" spans="1:8" ht="15">
      <c r="A41" s="75"/>
      <c r="B41" s="76"/>
      <c r="C41" s="76"/>
      <c r="D41" s="76"/>
      <c r="E41" s="76"/>
      <c r="F41" s="77"/>
      <c r="G41" s="78"/>
      <c r="H41" s="78"/>
    </row>
    <row r="42" spans="1:8" ht="15">
      <c r="A42" s="75"/>
      <c r="B42" s="76"/>
      <c r="C42" s="76"/>
      <c r="D42" s="76"/>
      <c r="E42" s="76"/>
      <c r="F42" s="77"/>
      <c r="G42" s="78"/>
      <c r="H42" s="78"/>
    </row>
    <row r="43" spans="1:8" ht="15">
      <c r="A43" s="75"/>
      <c r="B43" s="76"/>
      <c r="C43" s="76"/>
      <c r="D43" s="76"/>
      <c r="E43" s="76"/>
      <c r="F43" s="77"/>
      <c r="G43" s="78"/>
      <c r="H43" s="78"/>
    </row>
    <row r="44" spans="1:8" ht="15">
      <c r="A44" s="75"/>
      <c r="B44" s="76"/>
      <c r="C44" s="76"/>
      <c r="D44" s="76"/>
      <c r="E44" s="76"/>
      <c r="F44" s="77"/>
      <c r="G44" s="78"/>
      <c r="H44" s="78"/>
    </row>
    <row r="45" spans="1:8" ht="15">
      <c r="A45" s="75"/>
      <c r="B45" s="76"/>
      <c r="C45" s="76"/>
      <c r="D45" s="76"/>
      <c r="E45" s="76"/>
      <c r="F45" s="77"/>
      <c r="G45" s="78"/>
      <c r="H45" s="78"/>
    </row>
    <row r="46" spans="1:8" ht="15">
      <c r="A46" s="75"/>
      <c r="B46" s="76"/>
      <c r="C46" s="76"/>
      <c r="D46" s="76"/>
      <c r="E46" s="76"/>
      <c r="F46" s="77"/>
      <c r="G46" s="78"/>
      <c r="H46" s="78"/>
    </row>
    <row r="47" spans="1:8" ht="15">
      <c r="A47" s="75"/>
      <c r="B47" s="76"/>
      <c r="C47" s="76"/>
      <c r="D47" s="76"/>
      <c r="E47" s="76"/>
      <c r="F47" s="77"/>
      <c r="G47" s="78"/>
      <c r="H47" s="78"/>
    </row>
    <row r="48" spans="1:8" ht="15">
      <c r="A48" s="75"/>
      <c r="B48" s="76"/>
      <c r="C48" s="76"/>
      <c r="D48" s="76"/>
      <c r="E48" s="76"/>
      <c r="F48" s="77"/>
      <c r="G48" s="78"/>
      <c r="H48" s="78"/>
    </row>
    <row r="49" spans="1:8" ht="15">
      <c r="A49" s="75"/>
      <c r="B49" s="76"/>
      <c r="C49" s="76"/>
      <c r="D49" s="76"/>
      <c r="E49" s="76"/>
      <c r="F49" s="77"/>
      <c r="G49" s="78"/>
      <c r="H49" s="78"/>
    </row>
    <row r="50" spans="1:8" ht="15">
      <c r="A50" s="75"/>
      <c r="B50" s="76"/>
      <c r="C50" s="76"/>
      <c r="D50" s="76"/>
      <c r="E50" s="76"/>
      <c r="F50" s="77"/>
      <c r="G50" s="78"/>
      <c r="H50" s="78"/>
    </row>
    <row r="51" spans="1:8" ht="15">
      <c r="A51" s="75"/>
      <c r="B51" s="76"/>
      <c r="C51" s="76"/>
      <c r="D51" s="76"/>
      <c r="E51" s="76"/>
      <c r="F51" s="77"/>
      <c r="G51" s="78"/>
      <c r="H51" s="78"/>
    </row>
    <row r="52" spans="1:8" ht="15">
      <c r="A52" s="75"/>
      <c r="B52" s="76"/>
      <c r="C52" s="76"/>
      <c r="D52" s="76"/>
      <c r="E52" s="76"/>
      <c r="F52" s="77"/>
      <c r="G52" s="78"/>
      <c r="H52" s="78"/>
    </row>
    <row r="53" spans="1:8" ht="15">
      <c r="A53" s="75"/>
      <c r="B53" s="76"/>
      <c r="C53" s="76"/>
      <c r="D53" s="76"/>
      <c r="E53" s="76"/>
      <c r="F53" s="77"/>
      <c r="G53" s="78"/>
      <c r="H53" s="78"/>
    </row>
    <row r="54" spans="1:8" ht="15">
      <c r="A54" s="165" t="s">
        <v>149</v>
      </c>
      <c r="B54" s="165"/>
      <c r="C54" s="165"/>
      <c r="D54" s="165"/>
      <c r="E54" s="165"/>
      <c r="F54" s="165"/>
      <c r="G54" s="165"/>
      <c r="H54" s="165"/>
    </row>
    <row r="55" spans="1:8" ht="15">
      <c r="A55" s="75"/>
      <c r="B55" s="76"/>
      <c r="C55" s="76"/>
      <c r="D55" s="76"/>
      <c r="E55" s="76"/>
      <c r="F55" s="77"/>
      <c r="G55" s="78"/>
      <c r="H55" s="78"/>
    </row>
    <row r="56" spans="1:8" ht="15.75" thickBot="1">
      <c r="A56" s="75"/>
      <c r="B56" s="76"/>
      <c r="C56" s="76"/>
      <c r="D56" s="76"/>
      <c r="E56" s="76"/>
      <c r="F56" s="77"/>
      <c r="G56" s="78"/>
      <c r="H56" s="78"/>
    </row>
    <row r="57" spans="1:8" ht="15">
      <c r="A57" s="79" t="s">
        <v>150</v>
      </c>
      <c r="B57" s="80"/>
      <c r="C57" s="80"/>
      <c r="D57" s="80"/>
      <c r="E57" s="80"/>
      <c r="F57" s="101" t="s">
        <v>151</v>
      </c>
      <c r="G57" s="81">
        <v>1163367</v>
      </c>
      <c r="H57" s="82">
        <v>1240621</v>
      </c>
    </row>
    <row r="58" spans="1:8" ht="15">
      <c r="A58" s="83" t="s">
        <v>152</v>
      </c>
      <c r="B58" s="40"/>
      <c r="C58" s="40"/>
      <c r="D58" s="40"/>
      <c r="E58" s="40"/>
      <c r="F58" s="102" t="s">
        <v>153</v>
      </c>
      <c r="G58" s="41">
        <v>1067832</v>
      </c>
      <c r="H58" s="84">
        <v>1048416</v>
      </c>
    </row>
    <row r="59" spans="1:8" ht="28.5" customHeight="1">
      <c r="A59" s="164" t="s">
        <v>154</v>
      </c>
      <c r="B59" s="162"/>
      <c r="C59" s="162"/>
      <c r="D59" s="162"/>
      <c r="E59" s="163"/>
      <c r="F59" s="102" t="s">
        <v>155</v>
      </c>
      <c r="G59" s="41">
        <v>40533</v>
      </c>
      <c r="H59" s="84">
        <v>4052</v>
      </c>
    </row>
    <row r="60" spans="1:8" ht="15">
      <c r="A60" s="83" t="s">
        <v>156</v>
      </c>
      <c r="B60" s="40"/>
      <c r="C60" s="40"/>
      <c r="D60" s="40"/>
      <c r="E60" s="40"/>
      <c r="F60" s="102" t="s">
        <v>157</v>
      </c>
      <c r="G60" s="41">
        <v>0</v>
      </c>
      <c r="H60" s="84">
        <v>0</v>
      </c>
    </row>
    <row r="61" spans="1:8" ht="15">
      <c r="A61" s="83" t="s">
        <v>158</v>
      </c>
      <c r="B61" s="40"/>
      <c r="C61" s="40"/>
      <c r="D61" s="40"/>
      <c r="E61" s="40"/>
      <c r="F61" s="102" t="s">
        <v>159</v>
      </c>
      <c r="G61" s="41">
        <v>890</v>
      </c>
      <c r="H61" s="84">
        <v>576</v>
      </c>
    </row>
    <row r="62" spans="1:8" ht="15">
      <c r="A62" s="83" t="s">
        <v>160</v>
      </c>
      <c r="B62" s="40"/>
      <c r="C62" s="40"/>
      <c r="D62" s="40"/>
      <c r="E62" s="40"/>
      <c r="F62" s="102" t="s">
        <v>161</v>
      </c>
      <c r="G62" s="41">
        <v>0</v>
      </c>
      <c r="H62" s="84">
        <v>0</v>
      </c>
    </row>
    <row r="63" spans="1:8" ht="30.75" customHeight="1">
      <c r="A63" s="164" t="s">
        <v>162</v>
      </c>
      <c r="B63" s="162"/>
      <c r="C63" s="162"/>
      <c r="D63" s="162"/>
      <c r="E63" s="163"/>
      <c r="F63" s="102" t="s">
        <v>163</v>
      </c>
      <c r="G63" s="41">
        <v>134682</v>
      </c>
      <c r="H63" s="84">
        <f>134690+3282</f>
        <v>137972</v>
      </c>
    </row>
    <row r="64" spans="1:8" ht="15">
      <c r="A64" s="83" t="s">
        <v>164</v>
      </c>
      <c r="B64" s="40"/>
      <c r="C64" s="40"/>
      <c r="D64" s="40"/>
      <c r="E64" s="40"/>
      <c r="F64" s="102" t="s">
        <v>165</v>
      </c>
      <c r="G64" s="41">
        <v>0</v>
      </c>
      <c r="H64" s="84">
        <v>0</v>
      </c>
    </row>
    <row r="65" spans="1:8" ht="15">
      <c r="A65" s="83" t="s">
        <v>166</v>
      </c>
      <c r="B65" s="40"/>
      <c r="C65" s="40"/>
      <c r="D65" s="40"/>
      <c r="E65" s="40"/>
      <c r="F65" s="102" t="s">
        <v>167</v>
      </c>
      <c r="G65" s="41">
        <v>166297</v>
      </c>
      <c r="H65" s="84">
        <v>0</v>
      </c>
    </row>
    <row r="66" spans="1:8" ht="15">
      <c r="A66" s="83" t="s">
        <v>168</v>
      </c>
      <c r="B66" s="40"/>
      <c r="C66" s="40"/>
      <c r="D66" s="40"/>
      <c r="E66" s="40"/>
      <c r="F66" s="102" t="s">
        <v>169</v>
      </c>
      <c r="G66" s="41">
        <v>71</v>
      </c>
      <c r="H66" s="84">
        <v>90</v>
      </c>
    </row>
    <row r="67" spans="1:8" ht="27" customHeight="1">
      <c r="A67" s="164" t="s">
        <v>170</v>
      </c>
      <c r="B67" s="162"/>
      <c r="C67" s="162"/>
      <c r="D67" s="162"/>
      <c r="E67" s="163"/>
      <c r="F67" s="102" t="s">
        <v>171</v>
      </c>
      <c r="G67" s="41">
        <v>4912</v>
      </c>
      <c r="H67" s="84">
        <v>5087</v>
      </c>
    </row>
    <row r="68" spans="1:8" ht="15">
      <c r="A68" s="83" t="s">
        <v>172</v>
      </c>
      <c r="B68" s="40"/>
      <c r="C68" s="40"/>
      <c r="D68" s="40"/>
      <c r="E68" s="40"/>
      <c r="F68" s="102" t="s">
        <v>173</v>
      </c>
      <c r="G68" s="41">
        <v>0</v>
      </c>
      <c r="H68" s="84">
        <v>157</v>
      </c>
    </row>
    <row r="69" spans="1:8" ht="15">
      <c r="A69" s="83" t="s">
        <v>174</v>
      </c>
      <c r="B69" s="40"/>
      <c r="C69" s="40"/>
      <c r="D69" s="40"/>
      <c r="E69" s="40"/>
      <c r="F69" s="102" t="s">
        <v>175</v>
      </c>
      <c r="G69" s="41">
        <v>1353</v>
      </c>
      <c r="H69" s="84">
        <v>0</v>
      </c>
    </row>
    <row r="70" spans="1:8" ht="15">
      <c r="A70" s="83" t="s">
        <v>176</v>
      </c>
      <c r="B70" s="40"/>
      <c r="C70" s="40"/>
      <c r="D70" s="40"/>
      <c r="E70" s="40"/>
      <c r="F70" s="102" t="s">
        <v>177</v>
      </c>
      <c r="G70" s="41">
        <v>757</v>
      </c>
      <c r="H70" s="84">
        <v>1235</v>
      </c>
    </row>
    <row r="71" spans="1:8" ht="15">
      <c r="A71" s="83" t="s">
        <v>178</v>
      </c>
      <c r="B71" s="40"/>
      <c r="C71" s="40"/>
      <c r="D71" s="40"/>
      <c r="E71" s="40"/>
      <c r="F71" s="102" t="s">
        <v>179</v>
      </c>
      <c r="G71" s="41">
        <v>28646</v>
      </c>
      <c r="H71" s="84">
        <v>29006</v>
      </c>
    </row>
    <row r="72" spans="1:8" ht="29.25" customHeight="1">
      <c r="A72" s="164" t="s">
        <v>180</v>
      </c>
      <c r="B72" s="162"/>
      <c r="C72" s="162"/>
      <c r="D72" s="162"/>
      <c r="E72" s="163"/>
      <c r="F72" s="102" t="s">
        <v>181</v>
      </c>
      <c r="G72" s="41">
        <v>21731</v>
      </c>
      <c r="H72" s="84">
        <v>21190</v>
      </c>
    </row>
    <row r="73" spans="1:8" ht="15">
      <c r="A73" s="83" t="s">
        <v>182</v>
      </c>
      <c r="B73" s="40"/>
      <c r="C73" s="40"/>
      <c r="D73" s="40"/>
      <c r="E73" s="40"/>
      <c r="F73" s="102" t="s">
        <v>183</v>
      </c>
      <c r="G73" s="41">
        <v>38079</v>
      </c>
      <c r="H73" s="84">
        <v>38079</v>
      </c>
    </row>
    <row r="74" spans="1:8" ht="15">
      <c r="A74" s="83" t="s">
        <v>184</v>
      </c>
      <c r="B74" s="40"/>
      <c r="C74" s="40"/>
      <c r="D74" s="40"/>
      <c r="E74" s="40"/>
      <c r="F74" s="102" t="s">
        <v>185</v>
      </c>
      <c r="G74" s="41">
        <v>56773</v>
      </c>
      <c r="H74" s="84"/>
    </row>
    <row r="75" spans="1:8" ht="15">
      <c r="A75" s="83" t="s">
        <v>186</v>
      </c>
      <c r="B75" s="40"/>
      <c r="C75" s="40"/>
      <c r="D75" s="40"/>
      <c r="E75" s="40"/>
      <c r="F75" s="102" t="s">
        <v>187</v>
      </c>
      <c r="G75" s="41">
        <v>0</v>
      </c>
      <c r="H75" s="84">
        <v>0</v>
      </c>
    </row>
    <row r="76" spans="1:8" ht="15">
      <c r="A76" s="150" t="s">
        <v>214</v>
      </c>
      <c r="B76" s="151"/>
      <c r="C76" s="151"/>
      <c r="D76" s="151"/>
      <c r="E76" s="152"/>
      <c r="F76" s="105">
        <v>989</v>
      </c>
      <c r="G76" s="73">
        <v>7502</v>
      </c>
      <c r="H76" s="106"/>
    </row>
    <row r="77" spans="1:8" ht="15.75" thickBot="1">
      <c r="A77" s="85" t="s">
        <v>188</v>
      </c>
      <c r="B77" s="86"/>
      <c r="C77" s="86"/>
      <c r="D77" s="86"/>
      <c r="E77" s="86"/>
      <c r="F77" s="103" t="s">
        <v>189</v>
      </c>
      <c r="G77" s="87">
        <v>0</v>
      </c>
      <c r="H77" s="88">
        <v>0</v>
      </c>
    </row>
    <row r="79" spans="1:9" ht="15">
      <c r="A79" s="42" t="s">
        <v>190</v>
      </c>
      <c r="B79" s="42"/>
      <c r="C79" s="42"/>
      <c r="D79" s="42"/>
      <c r="E79" s="42" t="s">
        <v>191</v>
      </c>
      <c r="F79" s="42"/>
      <c r="G79" s="42"/>
      <c r="H79" s="42"/>
      <c r="I79" s="42"/>
    </row>
    <row r="80" spans="1:9" ht="15">
      <c r="A80" s="115" t="s">
        <v>199</v>
      </c>
      <c r="B80" s="42"/>
      <c r="C80" s="42"/>
      <c r="D80" s="116" t="s">
        <v>216</v>
      </c>
      <c r="E80" s="42" t="s">
        <v>200</v>
      </c>
      <c r="F80" s="42"/>
      <c r="G80" s="42"/>
      <c r="H80" s="116" t="s">
        <v>201</v>
      </c>
      <c r="I80" s="42"/>
    </row>
    <row r="81" spans="1:9" ht="15">
      <c r="A81" s="31" t="s">
        <v>192</v>
      </c>
      <c r="B81" s="31"/>
      <c r="C81" s="31"/>
      <c r="D81" s="31" t="s">
        <v>193</v>
      </c>
      <c r="E81" s="31"/>
      <c r="F81" s="31" t="s">
        <v>192</v>
      </c>
      <c r="G81" s="31"/>
      <c r="H81" s="31" t="s">
        <v>193</v>
      </c>
      <c r="I81" s="31"/>
    </row>
    <row r="82" spans="1:4" ht="15">
      <c r="A82" s="42"/>
      <c r="B82" s="42"/>
      <c r="C82" s="42"/>
      <c r="D82" s="42"/>
    </row>
    <row r="83" spans="1:4" ht="15">
      <c r="A83" s="42" t="s">
        <v>215</v>
      </c>
      <c r="B83" s="42"/>
      <c r="C83" s="42"/>
      <c r="D83" s="42"/>
    </row>
  </sheetData>
  <sheetProtection/>
  <mergeCells count="16">
    <mergeCell ref="A59:E59"/>
    <mergeCell ref="A63:E63"/>
    <mergeCell ref="A67:E67"/>
    <mergeCell ref="A72:E72"/>
    <mergeCell ref="A54:H54"/>
    <mergeCell ref="A35:E35"/>
    <mergeCell ref="A76:E76"/>
    <mergeCell ref="A6:E6"/>
    <mergeCell ref="A21:E21"/>
    <mergeCell ref="A16:E16"/>
    <mergeCell ref="A17:E17"/>
    <mergeCell ref="A22:E22"/>
    <mergeCell ref="A34:E34"/>
    <mergeCell ref="A12:E12"/>
    <mergeCell ref="A27:E27"/>
    <mergeCell ref="A30:E30"/>
  </mergeCells>
  <printOptions/>
  <pageMargins left="0.35" right="0.32" top="0.63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40"/>
  <sheetViews>
    <sheetView showZeros="0" zoomScalePageLayoutView="0" workbookViewId="0" topLeftCell="A1">
      <selection activeCell="D43" sqref="D43"/>
    </sheetView>
  </sheetViews>
  <sheetFormatPr defaultColWidth="9.140625" defaultRowHeight="12.75"/>
  <cols>
    <col min="1" max="1" width="44.57421875" style="118" customWidth="1"/>
    <col min="2" max="2" width="13.00390625" style="118" customWidth="1"/>
    <col min="3" max="3" width="16.7109375" style="119" customWidth="1"/>
    <col min="4" max="4" width="16.421875" style="119" customWidth="1"/>
    <col min="5" max="16384" width="9.140625" style="118" customWidth="1"/>
  </cols>
  <sheetData>
    <row r="4" spans="1:4" ht="12.75">
      <c r="A4" s="169" t="s">
        <v>203</v>
      </c>
      <c r="B4" s="169"/>
      <c r="C4" s="169"/>
      <c r="D4" s="169"/>
    </row>
    <row r="5" spans="1:4" ht="12.75">
      <c r="A5" s="169" t="s">
        <v>204</v>
      </c>
      <c r="B5" s="169"/>
      <c r="C5" s="169"/>
      <c r="D5" s="169"/>
    </row>
    <row r="6" spans="1:4" ht="12.75">
      <c r="A6" s="169" t="str">
        <f>актив!D10</f>
        <v>на 31.12.2009 г.</v>
      </c>
      <c r="B6" s="169"/>
      <c r="C6" s="169"/>
      <c r="D6" s="169"/>
    </row>
    <row r="10" ht="12.75">
      <c r="E10" s="119"/>
    </row>
    <row r="11" spans="1:4" ht="38.25">
      <c r="A11" s="120" t="s">
        <v>205</v>
      </c>
      <c r="B11" s="120" t="s">
        <v>206</v>
      </c>
      <c r="C11" s="121" t="s">
        <v>207</v>
      </c>
      <c r="D11" s="121" t="s">
        <v>208</v>
      </c>
    </row>
    <row r="12" spans="1:4" ht="12.75">
      <c r="A12" s="122" t="s">
        <v>209</v>
      </c>
      <c r="B12" s="123"/>
      <c r="C12" s="124"/>
      <c r="D12" s="124"/>
    </row>
    <row r="13" spans="1:4" ht="12.75">
      <c r="A13" s="123" t="s">
        <v>39</v>
      </c>
      <c r="B13" s="123">
        <f>'[2]руб'!C23</f>
        <v>110</v>
      </c>
      <c r="C13" s="124">
        <f>'[1]актив'!G30</f>
        <v>6</v>
      </c>
      <c r="D13" s="124">
        <f>актив!H30</f>
        <v>5</v>
      </c>
    </row>
    <row r="14" spans="1:4" ht="12.75">
      <c r="A14" s="123" t="s">
        <v>41</v>
      </c>
      <c r="B14" s="123">
        <f>'[2]руб'!C24</f>
        <v>120</v>
      </c>
      <c r="C14" s="124">
        <f>'[1]актив'!G31</f>
        <v>3052317</v>
      </c>
      <c r="D14" s="124">
        <f>актив!H31</f>
        <v>3336852</v>
      </c>
    </row>
    <row r="15" spans="1:4" ht="12.75">
      <c r="A15" s="123" t="str">
        <f>'[2]руб'!A25</f>
        <v>Незавершенное строительство </v>
      </c>
      <c r="B15" s="123">
        <f>'[2]руб'!C25</f>
        <v>130</v>
      </c>
      <c r="C15" s="124">
        <f>'[1]актив'!G32</f>
        <v>317491</v>
      </c>
      <c r="D15" s="124">
        <f>актив!H32</f>
        <v>212160</v>
      </c>
    </row>
    <row r="16" spans="1:4" ht="12.75">
      <c r="A16" s="123" t="str">
        <f>'[2]руб'!A26</f>
        <v>Доходные вложения в материальные ценности</v>
      </c>
      <c r="B16" s="123">
        <f>'[2]руб'!C26</f>
        <v>135</v>
      </c>
      <c r="C16" s="124">
        <f>'[1]актив'!G33</f>
        <v>0</v>
      </c>
      <c r="D16" s="124">
        <f>'[3]актив'!H33</f>
        <v>0</v>
      </c>
    </row>
    <row r="17" spans="1:4" ht="12.75">
      <c r="A17" s="123" t="str">
        <f>'[2]руб'!A27</f>
        <v>Долгосрочные финансовые вложения </v>
      </c>
      <c r="B17" s="123">
        <f>'[2]руб'!C27</f>
        <v>140</v>
      </c>
      <c r="C17" s="124">
        <f>'[1]актив'!G34</f>
        <v>38264</v>
      </c>
      <c r="D17" s="124">
        <f>актив!H34</f>
        <v>342059</v>
      </c>
    </row>
    <row r="18" spans="1:4" ht="12.75">
      <c r="A18" s="123" t="str">
        <f>'[2]руб'!A28</f>
        <v>Отложенные налоговые активы</v>
      </c>
      <c r="B18" s="123">
        <f>'[2]руб'!C28</f>
        <v>145</v>
      </c>
      <c r="C18" s="124">
        <f>'[1]актив'!G35</f>
        <v>1902</v>
      </c>
      <c r="D18" s="124">
        <f>актив!H35</f>
        <v>1902</v>
      </c>
    </row>
    <row r="19" spans="1:4" ht="12.75">
      <c r="A19" s="123" t="str">
        <f>'[2]руб'!A29</f>
        <v>Прочие внеоборотные активы</v>
      </c>
      <c r="B19" s="123">
        <f>'[2]руб'!C29</f>
        <v>150</v>
      </c>
      <c r="C19" s="124">
        <f>'[1]актив'!G36</f>
        <v>0</v>
      </c>
      <c r="D19" s="124">
        <f>'[3]актив'!H36</f>
        <v>0</v>
      </c>
    </row>
    <row r="20" spans="1:4" ht="12.75">
      <c r="A20" s="123" t="str">
        <f>'[2]руб'!A32</f>
        <v>Запасы</v>
      </c>
      <c r="B20" s="123">
        <f>'[2]руб'!C32</f>
        <v>210</v>
      </c>
      <c r="C20" s="124">
        <f>'[1]актив'!G39</f>
        <v>2330801</v>
      </c>
      <c r="D20" s="124">
        <f>актив!H39</f>
        <v>2010638</v>
      </c>
    </row>
    <row r="21" spans="1:4" ht="28.5" customHeight="1">
      <c r="A21" s="125" t="str">
        <f>'[2]руб'!A41</f>
        <v>Налог на добавленную стоимость по приобретенным ценностям </v>
      </c>
      <c r="B21" s="123">
        <f>'[2]руб'!C41</f>
        <v>220</v>
      </c>
      <c r="C21" s="124">
        <f>'[1]актив'!G47</f>
        <v>58043</v>
      </c>
      <c r="D21" s="124">
        <f>актив!H47</f>
        <v>220882</v>
      </c>
    </row>
    <row r="22" spans="1:4" ht="54" customHeight="1">
      <c r="A22" s="125" t="str">
        <f>'[2]руб'!A42</f>
        <v>Дебиторская задолженность (платежи по которой ожидаются более чем через 12 месяцев после отчетной даты).......................................................</v>
      </c>
      <c r="B22" s="123">
        <f>'[2]руб'!C42</f>
        <v>230</v>
      </c>
      <c r="C22" s="124">
        <f>'[2]руб'!D42</f>
        <v>0</v>
      </c>
      <c r="D22" s="124">
        <f>'[2]руб'!E42</f>
        <v>0</v>
      </c>
    </row>
    <row r="23" spans="1:4" ht="42" customHeight="1">
      <c r="A23" s="125" t="str">
        <f>'[2]руб'!A44</f>
        <v>Дебиторская задолженность (платежи по которой ожидаются в течении 12 месяцев после отчетной даты)...............................................................</v>
      </c>
      <c r="B23" s="123">
        <f>'[2]руб'!C44</f>
        <v>240</v>
      </c>
      <c r="C23" s="124">
        <f>'[1]актив'!G50</f>
        <v>2150451</v>
      </c>
      <c r="D23" s="124">
        <f>актив!H50</f>
        <v>1871394</v>
      </c>
    </row>
    <row r="24" spans="1:4" ht="20.25" customHeight="1">
      <c r="A24" s="125" t="str">
        <f>'[2]руб'!A46</f>
        <v>Краткосрочные финансовые вложения </v>
      </c>
      <c r="B24" s="123">
        <f>'[2]руб'!C46</f>
        <v>250</v>
      </c>
      <c r="C24" s="124">
        <f>'[1]актив'!G52</f>
        <v>3666373</v>
      </c>
      <c r="D24" s="124">
        <f>актив!H52</f>
        <v>4001992</v>
      </c>
    </row>
    <row r="25" spans="1:4" ht="21" customHeight="1">
      <c r="A25" s="125" t="str">
        <f>'[2]руб'!A47</f>
        <v>Денежные средства </v>
      </c>
      <c r="B25" s="123">
        <f>'[2]руб'!C47</f>
        <v>260</v>
      </c>
      <c r="C25" s="124">
        <f>'[1]актив'!G53</f>
        <v>29202</v>
      </c>
      <c r="D25" s="124">
        <f>актив!H53</f>
        <v>48469</v>
      </c>
    </row>
    <row r="26" spans="1:4" ht="19.5" customHeight="1">
      <c r="A26" s="125" t="str">
        <f>'[2]руб'!A48</f>
        <v>Прочие оборотные активы</v>
      </c>
      <c r="B26" s="123">
        <f>'[2]руб'!C48</f>
        <v>270</v>
      </c>
      <c r="C26" s="124">
        <f>'[3]актив'!G54</f>
        <v>0</v>
      </c>
      <c r="D26" s="124">
        <f>актив!H54</f>
        <v>0</v>
      </c>
    </row>
    <row r="27" spans="1:4" ht="18.75" customHeight="1">
      <c r="A27" s="126" t="s">
        <v>210</v>
      </c>
      <c r="B27" s="122"/>
      <c r="C27" s="127">
        <f>SUM(C13:C26)</f>
        <v>11644850</v>
      </c>
      <c r="D27" s="127">
        <f>SUM(D13:D26)</f>
        <v>12046353</v>
      </c>
    </row>
    <row r="28" spans="1:4" ht="12.75">
      <c r="A28" s="123"/>
      <c r="B28" s="123"/>
      <c r="C28" s="124"/>
      <c r="D28" s="124"/>
    </row>
    <row r="29" spans="1:4" ht="12.75">
      <c r="A29" s="122" t="s">
        <v>211</v>
      </c>
      <c r="B29" s="123"/>
      <c r="C29" s="124"/>
      <c r="D29" s="124"/>
    </row>
    <row r="30" spans="1:4" ht="12.75">
      <c r="A30" s="123" t="str">
        <f>'[2]руб'!A71</f>
        <v>Займы и кредиты </v>
      </c>
      <c r="B30" s="123">
        <f>'[2]руб'!C71</f>
        <v>510</v>
      </c>
      <c r="C30" s="124">
        <f>'[2]руб'!D71</f>
        <v>0</v>
      </c>
      <c r="D30" s="124">
        <f>'[2]руб'!E71</f>
        <v>0</v>
      </c>
    </row>
    <row r="31" spans="1:4" ht="12.75">
      <c r="A31" s="123" t="str">
        <f>'[2]руб'!A73</f>
        <v>Прочие долгосрочные обязательства</v>
      </c>
      <c r="B31" s="123">
        <f>'[2]руб'!C73</f>
        <v>520</v>
      </c>
      <c r="C31" s="124">
        <f>'[2]руб'!D73</f>
        <v>0</v>
      </c>
      <c r="D31" s="124">
        <f>'[2]руб'!E73</f>
        <v>0</v>
      </c>
    </row>
    <row r="32" spans="1:4" ht="12.75">
      <c r="A32" s="123" t="str">
        <f>'[2]руб'!A72</f>
        <v>Отложенные налоговые обязательства</v>
      </c>
      <c r="B32" s="123">
        <v>515</v>
      </c>
      <c r="C32" s="124">
        <f>'[1]пассив'!G19</f>
        <v>270438</v>
      </c>
      <c r="D32" s="124">
        <f>пассив!H19</f>
        <v>258514</v>
      </c>
    </row>
    <row r="33" spans="1:4" ht="12.75">
      <c r="A33" s="123" t="str">
        <f>'[2]руб'!A76</f>
        <v>Займы и кредиты </v>
      </c>
      <c r="B33" s="123">
        <f>'[2]руб'!C76</f>
        <v>610</v>
      </c>
      <c r="C33" s="124">
        <f>'[1]пассив'!G23</f>
        <v>30679</v>
      </c>
      <c r="D33" s="124">
        <f>'[1]пассив'!H23</f>
        <v>0</v>
      </c>
    </row>
    <row r="34" spans="1:4" ht="12.75">
      <c r="A34" s="123" t="str">
        <f>'[2]руб'!A77</f>
        <v>Кредиторская задолженность</v>
      </c>
      <c r="B34" s="123">
        <f>'[2]руб'!C77</f>
        <v>620</v>
      </c>
      <c r="C34" s="124">
        <f>'[1]пассив'!G24</f>
        <v>400061</v>
      </c>
      <c r="D34" s="124">
        <f>пассив!H24</f>
        <v>948930</v>
      </c>
    </row>
    <row r="35" spans="1:4" ht="32.25" customHeight="1">
      <c r="A35" s="125" t="str">
        <f>'[2]руб'!A84</f>
        <v>Задолженность участникам (учредителям) по выплате доходов</v>
      </c>
      <c r="B35" s="123">
        <f>'[2]руб'!C84</f>
        <v>630</v>
      </c>
      <c r="C35" s="124">
        <f>'[3]пассив'!G30</f>
        <v>0</v>
      </c>
      <c r="D35" s="124">
        <f>'[3]пассив'!H30</f>
        <v>0</v>
      </c>
    </row>
    <row r="36" spans="1:4" ht="12.75">
      <c r="A36" s="123" t="str">
        <f>'[2]руб'!A86</f>
        <v>Резервы предстоящих расходов  </v>
      </c>
      <c r="B36" s="123">
        <f>'[2]руб'!C86</f>
        <v>650</v>
      </c>
      <c r="C36" s="124">
        <f>'[3]пассив'!G32</f>
        <v>0</v>
      </c>
      <c r="D36" s="124">
        <f>'[3]пассив'!H32</f>
        <v>0</v>
      </c>
    </row>
    <row r="37" spans="1:4" ht="12.75">
      <c r="A37" s="123" t="str">
        <f>'[2]руб'!A87</f>
        <v>Прочие краткосрочные обязательства</v>
      </c>
      <c r="B37" s="123">
        <f>'[2]руб'!C87</f>
        <v>660</v>
      </c>
      <c r="C37" s="124">
        <f>'[4]пассив'!G33</f>
        <v>0</v>
      </c>
      <c r="D37" s="124">
        <f>'[4]пассив'!H33</f>
        <v>0</v>
      </c>
    </row>
    <row r="38" spans="1:4" ht="12.75">
      <c r="A38" s="122" t="s">
        <v>212</v>
      </c>
      <c r="B38" s="122"/>
      <c r="C38" s="127">
        <f>SUM(C30:C37)</f>
        <v>701178</v>
      </c>
      <c r="D38" s="127">
        <f>SUM(D30:D37)</f>
        <v>1207444</v>
      </c>
    </row>
    <row r="39" spans="1:4" ht="12.75">
      <c r="A39" s="123"/>
      <c r="B39" s="123"/>
      <c r="C39" s="124"/>
      <c r="D39" s="124"/>
    </row>
    <row r="40" spans="1:4" ht="42.75" customHeight="1">
      <c r="A40" s="126" t="s">
        <v>213</v>
      </c>
      <c r="B40" s="122"/>
      <c r="C40" s="127">
        <f>C27-C38</f>
        <v>10943672</v>
      </c>
      <c r="D40" s="127">
        <f>D27-D38</f>
        <v>10838909</v>
      </c>
    </row>
  </sheetData>
  <sheetProtection/>
  <mergeCells count="3">
    <mergeCell ref="A4:D4"/>
    <mergeCell ref="A5:D5"/>
    <mergeCell ref="A6:D6"/>
  </mergeCells>
  <printOptions/>
  <pageMargins left="0.47" right="0.45" top="0.48" bottom="0.5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rudenko</cp:lastModifiedBy>
  <cp:lastPrinted>2010-03-29T04:48:10Z</cp:lastPrinted>
  <dcterms:created xsi:type="dcterms:W3CDTF">2010-01-22T10:51:04Z</dcterms:created>
  <dcterms:modified xsi:type="dcterms:W3CDTF">2010-03-29T04:48:16Z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