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4655" windowHeight="8145" activeTab="0"/>
  </bookViews>
  <sheets>
    <sheet name="стр1" sheetId="1" r:id="rId1"/>
  </sheets>
  <definedNames>
    <definedName name="_xlnm.Print_Area" localSheetId="0">'стр1'!$A$1:$DC$70</definedName>
  </definedNames>
  <calcPr fullCalcOnLoad="1"/>
</workbook>
</file>

<file path=xl/sharedStrings.xml><?xml version="1.0" encoding="utf-8"?>
<sst xmlns="http://schemas.openxmlformats.org/spreadsheetml/2006/main" count="195" uniqueCount="117">
  <si>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</si>
  <si>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</si>
  <si>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</si>
  <si>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</si>
  <si>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</si>
  <si>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</si>
  <si>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</si>
  <si>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</si>
  <si>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</si>
  <si>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</si>
  <si>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</si>
  <si>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Единица измерения: тыс. руб./млн. руб. (ненужное зачеркнуть)</t>
  </si>
  <si>
    <t>по ОКЕИ</t>
  </si>
  <si>
    <t>384/385</t>
  </si>
  <si>
    <t>Показатель</t>
  </si>
  <si>
    <t>За отчетный период</t>
  </si>
  <si>
    <t>За аналогичный период предыдущего года</t>
  </si>
  <si>
    <t>наименование</t>
  </si>
  <si>
    <t>код</t>
  </si>
  <si>
    <t>ОТЧЕТ О ДВИЖЕНИИ ДЕНЕЖНЫХ СРЕДСТВ</t>
  </si>
  <si>
    <t>Форма № 4 по ОКУД</t>
  </si>
  <si>
    <t>0710004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</si>
  <si>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</si>
  <si>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</si>
  <si>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 заказчиков</t>
  </si>
  <si>
    <t>Прочие доходы</t>
  </si>
  <si>
    <t>Денежные средства, направленные:</t>
  </si>
  <si>
    <t>на оплату приобретенных товаров, работ, услуг, сырья и иных оборотных активов</t>
  </si>
  <si>
    <t>(</t>
  </si>
  <si>
    <t>)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</si>
  <si>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</si>
  <si>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</si>
  <si>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</si>
  <si>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</si>
  <si>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</si>
  <si>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</si>
  <si>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</si>
  <si>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</si>
  <si>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</si>
  <si>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</si>
  <si>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</si>
  <si>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</si>
  <si>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</si>
  <si>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</si>
  <si>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организациям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</si>
  <si>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</si>
  <si>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</si>
  <si>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</si>
  <si>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</si>
  <si>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</si>
  <si>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</si>
  <si>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</si>
  <si>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</si>
  <si>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</si>
  <si>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</si>
  <si>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Руководитель</t>
  </si>
  <si>
    <t>Главный бухгалтер</t>
  </si>
  <si>
    <t>(подпись)</t>
  </si>
  <si>
    <t>(расшифровка подписи)</t>
  </si>
  <si>
    <t>"</t>
  </si>
  <si>
    <t>Форма 0710004 с. 2</t>
  </si>
  <si>
    <r>
      <t xml:space="preserve">Приложение
к Приказу Минфина РФ
от 22.07.2003 № 67н
</t>
    </r>
    <r>
      <rPr>
        <sz val="8"/>
        <rFont val="Times New Roman"/>
        <family val="1"/>
      </rPr>
      <t>(с кодами показателей бухгалтерской
отчетности, утвержденными Приказом
Госкомстата РФ № 475, Минфина РФ № 102н
от 14.11.2003)</t>
    </r>
  </si>
  <si>
    <t>150</t>
  </si>
  <si>
    <t>160</t>
  </si>
  <si>
    <t>170</t>
  </si>
  <si>
    <t>180</t>
  </si>
  <si>
    <t>210</t>
  </si>
  <si>
    <t>220</t>
  </si>
  <si>
    <t>230</t>
  </si>
  <si>
    <t>240</t>
  </si>
  <si>
    <t>250</t>
  </si>
  <si>
    <t>280</t>
  </si>
  <si>
    <t>290</t>
  </si>
  <si>
    <t>300</t>
  </si>
  <si>
    <t>310</t>
  </si>
  <si>
    <t>340</t>
  </si>
  <si>
    <t>ОАО "Минудобрения"</t>
  </si>
  <si>
    <t>3</t>
  </si>
  <si>
    <t>.00206486</t>
  </si>
  <si>
    <t>3627000397</t>
  </si>
  <si>
    <t>24.15</t>
  </si>
  <si>
    <t>47</t>
  </si>
  <si>
    <t>34</t>
  </si>
  <si>
    <t>производство минеральных удобрений</t>
  </si>
  <si>
    <t>открытое акционерное</t>
  </si>
  <si>
    <t>общество/ совместная частная и иностранная собственность</t>
  </si>
  <si>
    <t>010</t>
  </si>
  <si>
    <t>020</t>
  </si>
  <si>
    <t>050</t>
  </si>
  <si>
    <t>181</t>
  </si>
  <si>
    <t>182</t>
  </si>
  <si>
    <t>денежные средства на продажу валюты</t>
  </si>
  <si>
    <t>на расчеты с внебюджетными фондами</t>
  </si>
  <si>
    <t>190</t>
  </si>
  <si>
    <t>200</t>
  </si>
  <si>
    <t>-</t>
  </si>
  <si>
    <t>251</t>
  </si>
  <si>
    <t>Прочие поступления</t>
  </si>
  <si>
    <t>Шибаева Г.М.</t>
  </si>
  <si>
    <t>350</t>
  </si>
  <si>
    <t>360</t>
  </si>
  <si>
    <t>390</t>
  </si>
  <si>
    <t>400</t>
  </si>
  <si>
    <t>410</t>
  </si>
  <si>
    <t>420</t>
  </si>
  <si>
    <t>430</t>
  </si>
  <si>
    <t>440</t>
  </si>
  <si>
    <t>30</t>
  </si>
  <si>
    <t>Овчаренко В.Н.</t>
  </si>
  <si>
    <t>0</t>
  </si>
  <si>
    <t>за 201</t>
  </si>
  <si>
    <t>в т.ч. предварительная оплата</t>
  </si>
  <si>
    <t>311</t>
  </si>
  <si>
    <t>Прочие расходы</t>
  </si>
  <si>
    <t>11</t>
  </si>
  <si>
    <t>2011</t>
  </si>
  <si>
    <t>марта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</si>
</sst>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(#,##0\)"/>
  </numFmts>
  <fonts count="3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8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3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49" fontId="1" fillId="0" borderId="34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8" xfId="0" applyFont="1" applyBorder="1" applyAlignment="1">
      <alignment horizontal="left"/>
    </xf>
    <xf numFmtId="0" fontId="3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3" fontId="1" fillId="0" borderId="32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left" indent="1"/>
    </xf>
    <xf numFmtId="3" fontId="1" fillId="0" borderId="36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49" fontId="1" fillId="0" borderId="1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164" fontId="1" fillId="0" borderId="32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3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69"/>
  <sheetViews>
    <sheetView tabSelected="1" view="pageBreakPreview" zoomScaleSheetLayoutView="100" zoomScalePageLayoutView="0" workbookViewId="0" topLeftCell="A43">
      <selection activeCell="AC69" sqref="AC69:AG69"/>
    </sheetView>
  </sheetViews>
  <sheetFormatPr defaultColWidth="0.875" defaultRowHeight="12.75"/>
  <cols>
    <col min="1" max="16384" width="0.875" style="1" customWidth="1"/>
  </cols>
  <sheetData>
    <row r="1" spans="73:107" ht="95.25" customHeight="1">
      <c r="BU1" s="31" t="s">
        <v>61</v>
      </c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</row>
    <row r="2" spans="1:107" ht="15.75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</row>
    <row r="3" spans="48:107" ht="13.5" thickBot="1">
      <c r="AV3" s="17"/>
      <c r="AZ3" s="16"/>
      <c r="BA3" s="15" t="s">
        <v>110</v>
      </c>
      <c r="BB3" s="41" t="s">
        <v>109</v>
      </c>
      <c r="BC3" s="41"/>
      <c r="BD3" s="41"/>
      <c r="BE3" s="17" t="s">
        <v>0</v>
      </c>
      <c r="BF3" s="17"/>
      <c r="BG3" s="17"/>
      <c r="CL3" s="42" t="s">
        <v>1</v>
      </c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4"/>
    </row>
    <row r="4" spans="87:107" ht="12.75">
      <c r="CI4" s="2" t="s">
        <v>20</v>
      </c>
      <c r="CL4" s="32" t="s">
        <v>21</v>
      </c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4"/>
    </row>
    <row r="5" spans="87:107" ht="12.75">
      <c r="CI5" s="2" t="s">
        <v>2</v>
      </c>
      <c r="CL5" s="35" t="s">
        <v>115</v>
      </c>
      <c r="CM5" s="36"/>
      <c r="CN5" s="36"/>
      <c r="CO5" s="36"/>
      <c r="CP5" s="36"/>
      <c r="CQ5" s="37"/>
      <c r="CR5" s="38" t="s">
        <v>77</v>
      </c>
      <c r="CS5" s="36"/>
      <c r="CT5" s="36"/>
      <c r="CU5" s="36"/>
      <c r="CV5" s="36"/>
      <c r="CW5" s="37"/>
      <c r="CX5" s="38" t="s">
        <v>107</v>
      </c>
      <c r="CY5" s="36"/>
      <c r="CZ5" s="36"/>
      <c r="DA5" s="36"/>
      <c r="DB5" s="36"/>
      <c r="DC5" s="39"/>
    </row>
    <row r="6" spans="1:107" ht="12.75">
      <c r="A6" s="1" t="s">
        <v>3</v>
      </c>
      <c r="N6" s="55" t="s">
        <v>76</v>
      </c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CI6" s="2" t="s">
        <v>4</v>
      </c>
      <c r="CL6" s="35" t="s">
        <v>78</v>
      </c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9"/>
    </row>
    <row r="7" spans="1:107" ht="12.75">
      <c r="A7" s="1" t="s">
        <v>5</v>
      </c>
      <c r="CI7" s="2" t="s">
        <v>6</v>
      </c>
      <c r="CL7" s="35" t="s">
        <v>79</v>
      </c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9"/>
    </row>
    <row r="8" spans="1:107" ht="12.75">
      <c r="A8" s="1" t="s">
        <v>7</v>
      </c>
      <c r="S8" s="55" t="s">
        <v>83</v>
      </c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CI8" s="2" t="s">
        <v>8</v>
      </c>
      <c r="CL8" s="35" t="s">
        <v>80</v>
      </c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9"/>
    </row>
    <row r="9" spans="1:107" ht="12.75">
      <c r="A9" s="1" t="s">
        <v>9</v>
      </c>
      <c r="BA9" s="28" t="s">
        <v>84</v>
      </c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CL9" s="46" t="s">
        <v>81</v>
      </c>
      <c r="CM9" s="47"/>
      <c r="CN9" s="47"/>
      <c r="CO9" s="47"/>
      <c r="CP9" s="47"/>
      <c r="CQ9" s="47"/>
      <c r="CR9" s="47"/>
      <c r="CS9" s="47"/>
      <c r="CT9" s="48"/>
      <c r="CU9" s="51" t="s">
        <v>82</v>
      </c>
      <c r="CV9" s="47"/>
      <c r="CW9" s="47"/>
      <c r="CX9" s="47"/>
      <c r="CY9" s="47"/>
      <c r="CZ9" s="47"/>
      <c r="DA9" s="47"/>
      <c r="DB9" s="47"/>
      <c r="DC9" s="52"/>
    </row>
    <row r="10" spans="1:107" ht="12.75">
      <c r="A10" s="55" t="s">
        <v>85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CI10" s="2" t="s">
        <v>10</v>
      </c>
      <c r="CL10" s="49"/>
      <c r="CM10" s="41"/>
      <c r="CN10" s="41"/>
      <c r="CO10" s="41"/>
      <c r="CP10" s="41"/>
      <c r="CQ10" s="41"/>
      <c r="CR10" s="41"/>
      <c r="CS10" s="41"/>
      <c r="CT10" s="50"/>
      <c r="CU10" s="53"/>
      <c r="CV10" s="41"/>
      <c r="CW10" s="41"/>
      <c r="CX10" s="41"/>
      <c r="CY10" s="41"/>
      <c r="CZ10" s="41"/>
      <c r="DA10" s="41"/>
      <c r="DB10" s="41"/>
      <c r="DC10" s="54"/>
    </row>
    <row r="11" spans="1:107" ht="13.5" thickBot="1">
      <c r="A11" s="1" t="s">
        <v>11</v>
      </c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CI11" s="2" t="s">
        <v>12</v>
      </c>
      <c r="CL11" s="60" t="s">
        <v>13</v>
      </c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2"/>
    </row>
    <row r="12" ht="9" customHeight="1"/>
    <row r="13" spans="1:107" ht="12.75">
      <c r="A13" s="45" t="s">
        <v>14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59"/>
      <c r="BP13" s="63" t="s">
        <v>15</v>
      </c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5"/>
      <c r="CG13" s="63" t="s">
        <v>16</v>
      </c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5"/>
    </row>
    <row r="14" spans="1:107" ht="12.75">
      <c r="A14" s="45" t="s">
        <v>17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59"/>
      <c r="BF14" s="45" t="s">
        <v>18</v>
      </c>
      <c r="BG14" s="28"/>
      <c r="BH14" s="28"/>
      <c r="BI14" s="28"/>
      <c r="BJ14" s="28"/>
      <c r="BK14" s="28"/>
      <c r="BL14" s="28"/>
      <c r="BM14" s="28"/>
      <c r="BN14" s="28"/>
      <c r="BO14" s="28"/>
      <c r="BP14" s="66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8"/>
      <c r="CG14" s="66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8"/>
    </row>
    <row r="15" spans="1:107" ht="12" customHeight="1" thickBot="1">
      <c r="A15" s="45">
        <v>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59"/>
      <c r="BF15" s="42">
        <v>2</v>
      </c>
      <c r="BG15" s="43"/>
      <c r="BH15" s="43"/>
      <c r="BI15" s="43"/>
      <c r="BJ15" s="43"/>
      <c r="BK15" s="43"/>
      <c r="BL15" s="43"/>
      <c r="BM15" s="43"/>
      <c r="BN15" s="43"/>
      <c r="BO15" s="44"/>
      <c r="BP15" s="42">
        <v>3</v>
      </c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4"/>
      <c r="CG15" s="42">
        <v>4</v>
      </c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4"/>
    </row>
    <row r="16" spans="1:107" ht="12.75">
      <c r="A16" s="4"/>
      <c r="B16" s="69" t="s">
        <v>22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5"/>
      <c r="BF16" s="32" t="s">
        <v>86</v>
      </c>
      <c r="BG16" s="33"/>
      <c r="BH16" s="33"/>
      <c r="BI16" s="33"/>
      <c r="BJ16" s="33"/>
      <c r="BK16" s="33"/>
      <c r="BL16" s="33"/>
      <c r="BM16" s="33"/>
      <c r="BN16" s="33"/>
      <c r="BO16" s="70"/>
      <c r="BP16" s="56">
        <v>48469</v>
      </c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71"/>
      <c r="CG16" s="56">
        <v>29202</v>
      </c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8"/>
    </row>
    <row r="17" spans="1:107" ht="12.75">
      <c r="A17" s="4"/>
      <c r="B17" s="69" t="s">
        <v>23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5"/>
      <c r="BF17" s="46" t="s">
        <v>87</v>
      </c>
      <c r="BG17" s="47"/>
      <c r="BH17" s="47"/>
      <c r="BI17" s="47"/>
      <c r="BJ17" s="47"/>
      <c r="BK17" s="47"/>
      <c r="BL17" s="47"/>
      <c r="BM17" s="47"/>
      <c r="BN17" s="47"/>
      <c r="BO17" s="48"/>
      <c r="BP17" s="72">
        <v>20134021</v>
      </c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4"/>
      <c r="CG17" s="72">
        <v>16742229</v>
      </c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80"/>
    </row>
    <row r="18" spans="1:107" ht="12.75">
      <c r="A18" s="4"/>
      <c r="B18" s="78" t="s">
        <v>24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5"/>
      <c r="BF18" s="49"/>
      <c r="BG18" s="41"/>
      <c r="BH18" s="41"/>
      <c r="BI18" s="41"/>
      <c r="BJ18" s="41"/>
      <c r="BK18" s="41"/>
      <c r="BL18" s="41"/>
      <c r="BM18" s="41"/>
      <c r="BN18" s="41"/>
      <c r="BO18" s="50"/>
      <c r="BP18" s="75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7"/>
      <c r="CG18" s="75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81"/>
    </row>
    <row r="19" spans="1:107" ht="12.75">
      <c r="A19" s="4"/>
      <c r="B19" s="78" t="s">
        <v>111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5"/>
      <c r="BF19" s="35"/>
      <c r="BG19" s="36"/>
      <c r="BH19" s="36"/>
      <c r="BI19" s="36"/>
      <c r="BJ19" s="36"/>
      <c r="BK19" s="36"/>
      <c r="BL19" s="36"/>
      <c r="BM19" s="36"/>
      <c r="BN19" s="36"/>
      <c r="BO19" s="37"/>
      <c r="BP19" s="27">
        <v>9971873</v>
      </c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30"/>
      <c r="CG19" s="27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79"/>
    </row>
    <row r="20" spans="1:107" ht="12.75">
      <c r="A20" s="4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5"/>
      <c r="BF20" s="35"/>
      <c r="BG20" s="36"/>
      <c r="BH20" s="36"/>
      <c r="BI20" s="36"/>
      <c r="BJ20" s="36"/>
      <c r="BK20" s="36"/>
      <c r="BL20" s="36"/>
      <c r="BM20" s="36"/>
      <c r="BN20" s="36"/>
      <c r="BO20" s="37"/>
      <c r="BP20" s="27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30"/>
      <c r="CG20" s="27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79"/>
    </row>
    <row r="21" spans="1:107" ht="12.75">
      <c r="A21" s="4"/>
      <c r="B21" s="78" t="s">
        <v>25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5"/>
      <c r="BF21" s="35" t="s">
        <v>88</v>
      </c>
      <c r="BG21" s="36"/>
      <c r="BH21" s="36"/>
      <c r="BI21" s="36"/>
      <c r="BJ21" s="36"/>
      <c r="BK21" s="36"/>
      <c r="BL21" s="36"/>
      <c r="BM21" s="36"/>
      <c r="BN21" s="36"/>
      <c r="BO21" s="37"/>
      <c r="BP21" s="27">
        <v>13731809</v>
      </c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30"/>
      <c r="CG21" s="27">
        <v>225879453</v>
      </c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79"/>
    </row>
    <row r="22" spans="1:107" ht="12.75">
      <c r="A22" s="4"/>
      <c r="B22" s="78" t="s">
        <v>26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5"/>
      <c r="BF22" s="35"/>
      <c r="BG22" s="36"/>
      <c r="BH22" s="36"/>
      <c r="BI22" s="36"/>
      <c r="BJ22" s="36"/>
      <c r="BK22" s="36"/>
      <c r="BL22" s="36"/>
      <c r="BM22" s="36"/>
      <c r="BN22" s="36"/>
      <c r="BO22" s="37"/>
      <c r="BP22" s="27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30"/>
      <c r="CG22" s="27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79"/>
    </row>
    <row r="23" spans="1:107" ht="25.5" customHeight="1">
      <c r="A23" s="4"/>
      <c r="B23" s="5"/>
      <c r="C23" s="5"/>
      <c r="D23" s="82" t="s">
        <v>27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5"/>
      <c r="BF23" s="35" t="s">
        <v>62</v>
      </c>
      <c r="BG23" s="36"/>
      <c r="BH23" s="36"/>
      <c r="BI23" s="36"/>
      <c r="BJ23" s="36"/>
      <c r="BK23" s="36"/>
      <c r="BL23" s="36"/>
      <c r="BM23" s="36"/>
      <c r="BN23" s="36"/>
      <c r="BO23" s="37"/>
      <c r="BP23" s="23" t="s">
        <v>28</v>
      </c>
      <c r="BQ23" s="24"/>
      <c r="BR23" s="22">
        <v>16425566</v>
      </c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5" t="s">
        <v>29</v>
      </c>
      <c r="CF23" s="26"/>
      <c r="CG23" s="23" t="s">
        <v>28</v>
      </c>
      <c r="CH23" s="24"/>
      <c r="CI23" s="22">
        <v>12984418</v>
      </c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5" t="s">
        <v>29</v>
      </c>
      <c r="DC23" s="83"/>
    </row>
    <row r="24" spans="58:107" ht="12.75" hidden="1">
      <c r="BF24" s="18"/>
      <c r="BG24" s="19"/>
      <c r="BH24" s="19"/>
      <c r="BI24" s="19"/>
      <c r="BJ24" s="19"/>
      <c r="BK24" s="19"/>
      <c r="BL24" s="19"/>
      <c r="BM24" s="19"/>
      <c r="BN24" s="19"/>
      <c r="BO24" s="19"/>
      <c r="BP24" s="13"/>
      <c r="BQ24" s="13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13"/>
      <c r="CF24" s="13"/>
      <c r="CG24" s="13"/>
      <c r="CH24" s="13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13"/>
      <c r="DC24" s="14"/>
    </row>
    <row r="25" spans="1:107" ht="12.75">
      <c r="A25" s="4"/>
      <c r="B25" s="5"/>
      <c r="C25" s="5"/>
      <c r="D25" s="82" t="s">
        <v>30</v>
      </c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5"/>
      <c r="BF25" s="35" t="s">
        <v>63</v>
      </c>
      <c r="BG25" s="36"/>
      <c r="BH25" s="36"/>
      <c r="BI25" s="36"/>
      <c r="BJ25" s="36"/>
      <c r="BK25" s="36"/>
      <c r="BL25" s="36"/>
      <c r="BM25" s="36"/>
      <c r="BN25" s="36"/>
      <c r="BO25" s="37"/>
      <c r="BP25" s="23" t="s">
        <v>28</v>
      </c>
      <c r="BQ25" s="24"/>
      <c r="BR25" s="22">
        <v>1118532</v>
      </c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5" t="s">
        <v>29</v>
      </c>
      <c r="CF25" s="26"/>
      <c r="CG25" s="23" t="s">
        <v>28</v>
      </c>
      <c r="CH25" s="24"/>
      <c r="CI25" s="22">
        <v>839200</v>
      </c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5" t="s">
        <v>29</v>
      </c>
      <c r="DC25" s="83"/>
    </row>
    <row r="26" spans="1:107" ht="12.75">
      <c r="A26" s="4"/>
      <c r="B26" s="5"/>
      <c r="C26" s="5"/>
      <c r="D26" s="82" t="s">
        <v>31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5"/>
      <c r="BF26" s="35" t="s">
        <v>64</v>
      </c>
      <c r="BG26" s="36"/>
      <c r="BH26" s="36"/>
      <c r="BI26" s="36"/>
      <c r="BJ26" s="36"/>
      <c r="BK26" s="36"/>
      <c r="BL26" s="36"/>
      <c r="BM26" s="36"/>
      <c r="BN26" s="36"/>
      <c r="BO26" s="37"/>
      <c r="BP26" s="23" t="s">
        <v>28</v>
      </c>
      <c r="BQ26" s="24"/>
      <c r="BR26" s="22">
        <v>1356786</v>
      </c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5" t="s">
        <v>29</v>
      </c>
      <c r="CF26" s="26"/>
      <c r="CG26" s="23" t="s">
        <v>28</v>
      </c>
      <c r="CH26" s="24"/>
      <c r="CI26" s="22">
        <v>879595</v>
      </c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5" t="s">
        <v>29</v>
      </c>
      <c r="DC26" s="83"/>
    </row>
    <row r="27" spans="1:107" ht="12.75">
      <c r="A27" s="4"/>
      <c r="B27" s="5"/>
      <c r="C27" s="5"/>
      <c r="D27" s="82" t="s">
        <v>32</v>
      </c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5"/>
      <c r="BF27" s="35" t="s">
        <v>65</v>
      </c>
      <c r="BG27" s="36"/>
      <c r="BH27" s="36"/>
      <c r="BI27" s="36"/>
      <c r="BJ27" s="36"/>
      <c r="BK27" s="36"/>
      <c r="BL27" s="36"/>
      <c r="BM27" s="36"/>
      <c r="BN27" s="36"/>
      <c r="BO27" s="37"/>
      <c r="BP27" s="23" t="s">
        <v>28</v>
      </c>
      <c r="BQ27" s="24"/>
      <c r="BR27" s="22">
        <v>1123748</v>
      </c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5" t="s">
        <v>29</v>
      </c>
      <c r="CF27" s="26"/>
      <c r="CG27" s="23" t="s">
        <v>28</v>
      </c>
      <c r="CH27" s="24"/>
      <c r="CI27" s="22">
        <v>714425</v>
      </c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5" t="s">
        <v>29</v>
      </c>
      <c r="DC27" s="83"/>
    </row>
    <row r="28" spans="1:107" ht="12.75">
      <c r="A28" s="4"/>
      <c r="B28" s="5"/>
      <c r="C28" s="5"/>
      <c r="D28" s="82" t="s">
        <v>91</v>
      </c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5"/>
      <c r="BF28" s="35" t="s">
        <v>89</v>
      </c>
      <c r="BG28" s="36"/>
      <c r="BH28" s="36"/>
      <c r="BI28" s="36"/>
      <c r="BJ28" s="36"/>
      <c r="BK28" s="36"/>
      <c r="BL28" s="36"/>
      <c r="BM28" s="36"/>
      <c r="BN28" s="36"/>
      <c r="BO28" s="37"/>
      <c r="BP28" s="23" t="s">
        <v>28</v>
      </c>
      <c r="BQ28" s="24"/>
      <c r="BR28" s="22">
        <v>12253624</v>
      </c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5" t="s">
        <v>29</v>
      </c>
      <c r="CF28" s="26"/>
      <c r="CG28" s="23" t="s">
        <v>28</v>
      </c>
      <c r="CH28" s="24"/>
      <c r="CI28" s="22">
        <v>9233647</v>
      </c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5" t="s">
        <v>29</v>
      </c>
      <c r="DC28" s="83"/>
    </row>
    <row r="29" spans="1:107" ht="12.75">
      <c r="A29" s="4"/>
      <c r="B29" s="5"/>
      <c r="C29" s="5"/>
      <c r="D29" s="82" t="s">
        <v>92</v>
      </c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5"/>
      <c r="BF29" s="35" t="s">
        <v>90</v>
      </c>
      <c r="BG29" s="36"/>
      <c r="BH29" s="36"/>
      <c r="BI29" s="36"/>
      <c r="BJ29" s="36"/>
      <c r="BK29" s="36"/>
      <c r="BL29" s="36"/>
      <c r="BM29" s="36"/>
      <c r="BN29" s="36"/>
      <c r="BO29" s="37"/>
      <c r="BP29" s="23" t="s">
        <v>28</v>
      </c>
      <c r="BQ29" s="24"/>
      <c r="BR29" s="22">
        <v>273967</v>
      </c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5" t="s">
        <v>29</v>
      </c>
      <c r="CF29" s="26"/>
      <c r="CG29" s="23" t="s">
        <v>28</v>
      </c>
      <c r="CH29" s="24"/>
      <c r="CI29" s="22">
        <v>222600</v>
      </c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5" t="s">
        <v>29</v>
      </c>
      <c r="DC29" s="83"/>
    </row>
    <row r="30" spans="1:107" ht="12.75">
      <c r="A30" s="4"/>
      <c r="B30" s="5"/>
      <c r="C30" s="5"/>
      <c r="D30" s="82" t="s">
        <v>33</v>
      </c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5"/>
      <c r="BF30" s="35" t="s">
        <v>93</v>
      </c>
      <c r="BG30" s="36"/>
      <c r="BH30" s="36"/>
      <c r="BI30" s="36"/>
      <c r="BJ30" s="36"/>
      <c r="BK30" s="36"/>
      <c r="BL30" s="36"/>
      <c r="BM30" s="36"/>
      <c r="BN30" s="36"/>
      <c r="BO30" s="37"/>
      <c r="BP30" s="23" t="s">
        <v>28</v>
      </c>
      <c r="BQ30" s="24"/>
      <c r="BR30" s="22">
        <v>330023</v>
      </c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5" t="s">
        <v>29</v>
      </c>
      <c r="CF30" s="26"/>
      <c r="CG30" s="23" t="s">
        <v>28</v>
      </c>
      <c r="CH30" s="24"/>
      <c r="CI30" s="22">
        <v>215874858</v>
      </c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5" t="s">
        <v>29</v>
      </c>
      <c r="DC30" s="83"/>
    </row>
    <row r="31" spans="1:107" ht="12.75">
      <c r="A31" s="4"/>
      <c r="B31" s="5"/>
      <c r="C31" s="5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5"/>
      <c r="BF31" s="35"/>
      <c r="BG31" s="36"/>
      <c r="BH31" s="36"/>
      <c r="BI31" s="36"/>
      <c r="BJ31" s="36"/>
      <c r="BK31" s="36"/>
      <c r="BL31" s="36"/>
      <c r="BM31" s="36"/>
      <c r="BN31" s="36"/>
      <c r="BO31" s="37"/>
      <c r="BP31" s="45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59"/>
      <c r="CG31" s="45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9"/>
    </row>
    <row r="32" spans="1:107" ht="12.75">
      <c r="A32" s="4"/>
      <c r="B32" s="78" t="s">
        <v>34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5"/>
      <c r="BF32" s="35" t="s">
        <v>94</v>
      </c>
      <c r="BG32" s="36"/>
      <c r="BH32" s="36"/>
      <c r="BI32" s="36"/>
      <c r="BJ32" s="36"/>
      <c r="BK32" s="36"/>
      <c r="BL32" s="36"/>
      <c r="BM32" s="36"/>
      <c r="BN32" s="36"/>
      <c r="BO32" s="37"/>
      <c r="BP32" s="27">
        <f>BP17+BP21-BR23-BR25-BR26-BR27-BR28-BR29-BR30</f>
        <v>983584</v>
      </c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59"/>
      <c r="CG32" s="27">
        <f>CG17+CG21-CI23-CI25-CI26-CI27-CI28-CI29-CI30</f>
        <v>1872939</v>
      </c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9"/>
    </row>
    <row r="33" spans="1:107" ht="25.5" customHeight="1">
      <c r="A33" s="6"/>
      <c r="B33" s="84" t="s">
        <v>35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11"/>
      <c r="BF33" s="46" t="s">
        <v>66</v>
      </c>
      <c r="BG33" s="47"/>
      <c r="BH33" s="47"/>
      <c r="BI33" s="47"/>
      <c r="BJ33" s="47"/>
      <c r="BK33" s="47"/>
      <c r="BL33" s="47"/>
      <c r="BM33" s="47"/>
      <c r="BN33" s="47"/>
      <c r="BO33" s="48"/>
      <c r="BP33" s="72">
        <v>1097</v>
      </c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4"/>
      <c r="CG33" s="72">
        <v>53</v>
      </c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80"/>
    </row>
    <row r="34" spans="1:107" ht="25.5" customHeight="1">
      <c r="A34" s="7"/>
      <c r="B34" s="85" t="s">
        <v>36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12"/>
      <c r="BF34" s="49"/>
      <c r="BG34" s="41"/>
      <c r="BH34" s="41"/>
      <c r="BI34" s="41"/>
      <c r="BJ34" s="41"/>
      <c r="BK34" s="41"/>
      <c r="BL34" s="41"/>
      <c r="BM34" s="41"/>
      <c r="BN34" s="41"/>
      <c r="BO34" s="50"/>
      <c r="BP34" s="75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7"/>
      <c r="CG34" s="75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81"/>
    </row>
    <row r="35" spans="1:107" ht="25.5" customHeight="1">
      <c r="A35" s="4"/>
      <c r="B35" s="82" t="s">
        <v>37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5"/>
      <c r="BF35" s="35" t="s">
        <v>67</v>
      </c>
      <c r="BG35" s="36"/>
      <c r="BH35" s="36"/>
      <c r="BI35" s="36"/>
      <c r="BJ35" s="36"/>
      <c r="BK35" s="36"/>
      <c r="BL35" s="36"/>
      <c r="BM35" s="36"/>
      <c r="BN35" s="36"/>
      <c r="BO35" s="37"/>
      <c r="BP35" s="27">
        <v>5315049</v>
      </c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30"/>
      <c r="CG35" s="27">
        <v>5055333</v>
      </c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79"/>
    </row>
    <row r="36" spans="1:107" ht="12.75">
      <c r="A36" s="4"/>
      <c r="B36" s="78" t="s">
        <v>38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5"/>
      <c r="BF36" s="35" t="s">
        <v>68</v>
      </c>
      <c r="BG36" s="36"/>
      <c r="BH36" s="36"/>
      <c r="BI36" s="36"/>
      <c r="BJ36" s="36"/>
      <c r="BK36" s="36"/>
      <c r="BL36" s="36"/>
      <c r="BM36" s="36"/>
      <c r="BN36" s="36"/>
      <c r="BO36" s="37"/>
      <c r="BP36" s="27" t="s">
        <v>95</v>
      </c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30"/>
      <c r="CG36" s="27" t="s">
        <v>95</v>
      </c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79"/>
    </row>
    <row r="37" spans="1:107" ht="12.75">
      <c r="A37" s="4"/>
      <c r="B37" s="78" t="s">
        <v>39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5"/>
      <c r="BF37" s="35" t="s">
        <v>69</v>
      </c>
      <c r="BG37" s="36"/>
      <c r="BH37" s="36"/>
      <c r="BI37" s="36"/>
      <c r="BJ37" s="36"/>
      <c r="BK37" s="36"/>
      <c r="BL37" s="36"/>
      <c r="BM37" s="36"/>
      <c r="BN37" s="36"/>
      <c r="BO37" s="37"/>
      <c r="BP37" s="27">
        <v>72306</v>
      </c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30"/>
      <c r="CG37" s="27">
        <v>42427</v>
      </c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79"/>
    </row>
    <row r="38" spans="1:107" ht="25.5" customHeight="1">
      <c r="A38" s="4"/>
      <c r="B38" s="82" t="s">
        <v>40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5"/>
      <c r="BF38" s="35" t="s">
        <v>70</v>
      </c>
      <c r="BG38" s="36"/>
      <c r="BH38" s="36"/>
      <c r="BI38" s="36"/>
      <c r="BJ38" s="36"/>
      <c r="BK38" s="36"/>
      <c r="BL38" s="36"/>
      <c r="BM38" s="36"/>
      <c r="BN38" s="36"/>
      <c r="BO38" s="37"/>
      <c r="BP38" s="27">
        <v>1350</v>
      </c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30"/>
      <c r="CG38" s="27">
        <v>108963</v>
      </c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79"/>
    </row>
    <row r="39" spans="1:107" ht="12.75">
      <c r="A39" s="4"/>
      <c r="B39" s="78" t="s">
        <v>97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5"/>
      <c r="BF39" s="35" t="s">
        <v>96</v>
      </c>
      <c r="BG39" s="36"/>
      <c r="BH39" s="36"/>
      <c r="BI39" s="36"/>
      <c r="BJ39" s="36"/>
      <c r="BK39" s="36"/>
      <c r="BL39" s="36"/>
      <c r="BM39" s="36"/>
      <c r="BN39" s="36"/>
      <c r="BO39" s="37"/>
      <c r="BP39" s="27">
        <v>290239591</v>
      </c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30"/>
      <c r="CG39" s="27" t="s">
        <v>95</v>
      </c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79"/>
    </row>
    <row r="40" spans="1:107" ht="12.75">
      <c r="A40" s="4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5"/>
      <c r="BF40" s="35"/>
      <c r="BG40" s="36"/>
      <c r="BH40" s="36"/>
      <c r="BI40" s="36"/>
      <c r="BJ40" s="36"/>
      <c r="BK40" s="36"/>
      <c r="BL40" s="36"/>
      <c r="BM40" s="36"/>
      <c r="BN40" s="36"/>
      <c r="BO40" s="37"/>
      <c r="BP40" s="27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30"/>
      <c r="CG40" s="27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79"/>
    </row>
    <row r="41" spans="1:107" ht="12.75">
      <c r="A41" s="4"/>
      <c r="B41" s="78" t="s">
        <v>41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5"/>
      <c r="BF41" s="35" t="s">
        <v>71</v>
      </c>
      <c r="BG41" s="36"/>
      <c r="BH41" s="36"/>
      <c r="BI41" s="36"/>
      <c r="BJ41" s="36"/>
      <c r="BK41" s="36"/>
      <c r="BL41" s="36"/>
      <c r="BM41" s="36"/>
      <c r="BN41" s="36"/>
      <c r="BO41" s="37"/>
      <c r="BP41" s="23" t="s">
        <v>28</v>
      </c>
      <c r="BQ41" s="24"/>
      <c r="BR41" s="22">
        <v>97</v>
      </c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5" t="s">
        <v>29</v>
      </c>
      <c r="CF41" s="26"/>
      <c r="CG41" s="23" t="s">
        <v>28</v>
      </c>
      <c r="CH41" s="24"/>
      <c r="CI41" s="22" t="s">
        <v>95</v>
      </c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5" t="s">
        <v>29</v>
      </c>
      <c r="DC41" s="83"/>
    </row>
    <row r="42" spans="1:107" ht="12.75">
      <c r="A42" s="4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5"/>
      <c r="BF42" s="35"/>
      <c r="BG42" s="36"/>
      <c r="BH42" s="36"/>
      <c r="BI42" s="36"/>
      <c r="BJ42" s="36"/>
      <c r="BK42" s="36"/>
      <c r="BL42" s="36"/>
      <c r="BM42" s="36"/>
      <c r="BN42" s="36"/>
      <c r="BO42" s="37"/>
      <c r="BP42" s="45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59"/>
      <c r="CG42" s="45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9"/>
    </row>
    <row r="43" spans="1:107" ht="38.25" customHeight="1">
      <c r="A43" s="4"/>
      <c r="B43" s="82" t="s">
        <v>42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5"/>
      <c r="BF43" s="35" t="s">
        <v>72</v>
      </c>
      <c r="BG43" s="36"/>
      <c r="BH43" s="36"/>
      <c r="BI43" s="36"/>
      <c r="BJ43" s="36"/>
      <c r="BK43" s="36"/>
      <c r="BL43" s="36"/>
      <c r="BM43" s="36"/>
      <c r="BN43" s="36"/>
      <c r="BO43" s="37"/>
      <c r="BP43" s="23" t="s">
        <v>28</v>
      </c>
      <c r="BQ43" s="24"/>
      <c r="BR43" s="22">
        <v>211653</v>
      </c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5" t="s">
        <v>29</v>
      </c>
      <c r="CF43" s="26"/>
      <c r="CG43" s="23" t="s">
        <v>28</v>
      </c>
      <c r="CH43" s="24"/>
      <c r="CI43" s="22">
        <v>472470</v>
      </c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5" t="s">
        <v>29</v>
      </c>
      <c r="DC43" s="83"/>
    </row>
    <row r="44" spans="1:107" ht="12.75">
      <c r="A44" s="4"/>
      <c r="B44" s="78" t="s">
        <v>43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5"/>
      <c r="BF44" s="35" t="s">
        <v>73</v>
      </c>
      <c r="BG44" s="36"/>
      <c r="BH44" s="36"/>
      <c r="BI44" s="36"/>
      <c r="BJ44" s="36"/>
      <c r="BK44" s="36"/>
      <c r="BL44" s="36"/>
      <c r="BM44" s="36"/>
      <c r="BN44" s="36"/>
      <c r="BO44" s="37"/>
      <c r="BP44" s="23" t="s">
        <v>28</v>
      </c>
      <c r="BQ44" s="24"/>
      <c r="BR44" s="22">
        <v>4936985</v>
      </c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5" t="s">
        <v>29</v>
      </c>
      <c r="CF44" s="26"/>
      <c r="CG44" s="23" t="s">
        <v>28</v>
      </c>
      <c r="CH44" s="24"/>
      <c r="CI44" s="22">
        <v>6288823</v>
      </c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5" t="s">
        <v>29</v>
      </c>
      <c r="DC44" s="83"/>
    </row>
    <row r="45" spans="1:107" ht="12.75">
      <c r="A45" s="4"/>
      <c r="B45" s="78" t="s">
        <v>44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5"/>
      <c r="BF45" s="35" t="s">
        <v>74</v>
      </c>
      <c r="BG45" s="36"/>
      <c r="BH45" s="36"/>
      <c r="BI45" s="36"/>
      <c r="BJ45" s="36"/>
      <c r="BK45" s="36"/>
      <c r="BL45" s="36"/>
      <c r="BM45" s="36"/>
      <c r="BN45" s="36"/>
      <c r="BO45" s="37"/>
      <c r="BP45" s="23" t="s">
        <v>28</v>
      </c>
      <c r="BQ45" s="24"/>
      <c r="BR45" s="22">
        <v>75050</v>
      </c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5" t="s">
        <v>29</v>
      </c>
      <c r="CF45" s="26"/>
      <c r="CG45" s="23" t="s">
        <v>28</v>
      </c>
      <c r="CH45" s="24"/>
      <c r="CI45" s="22">
        <v>15515</v>
      </c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5" t="s">
        <v>29</v>
      </c>
      <c r="DC45" s="83"/>
    </row>
    <row r="46" spans="1:107" ht="12.75">
      <c r="A46" s="4"/>
      <c r="B46" s="78" t="s">
        <v>113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5"/>
      <c r="BF46" s="35" t="s">
        <v>112</v>
      </c>
      <c r="BG46" s="36"/>
      <c r="BH46" s="36"/>
      <c r="BI46" s="36"/>
      <c r="BJ46" s="36"/>
      <c r="BK46" s="36"/>
      <c r="BL46" s="36"/>
      <c r="BM46" s="36"/>
      <c r="BN46" s="36"/>
      <c r="BO46" s="37"/>
      <c r="BP46" s="23" t="s">
        <v>28</v>
      </c>
      <c r="BQ46" s="24"/>
      <c r="BR46" s="22">
        <v>290679518</v>
      </c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5" t="s">
        <v>29</v>
      </c>
      <c r="CF46" s="26"/>
      <c r="CG46" s="45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9"/>
    </row>
    <row r="47" spans="1:107" ht="12.75">
      <c r="A47" s="4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5"/>
      <c r="BF47" s="35"/>
      <c r="BG47" s="36"/>
      <c r="BH47" s="36"/>
      <c r="BI47" s="36"/>
      <c r="BJ47" s="36"/>
      <c r="BK47" s="36"/>
      <c r="BL47" s="36"/>
      <c r="BM47" s="36"/>
      <c r="BN47" s="36"/>
      <c r="BO47" s="37"/>
      <c r="BP47" s="45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59"/>
      <c r="CG47" s="45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9"/>
    </row>
    <row r="48" spans="1:107" ht="25.5" customHeight="1" thickBot="1">
      <c r="A48" s="4"/>
      <c r="B48" s="82" t="s">
        <v>45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20"/>
      <c r="BF48" s="60" t="s">
        <v>75</v>
      </c>
      <c r="BG48" s="61"/>
      <c r="BH48" s="61"/>
      <c r="BI48" s="61"/>
      <c r="BJ48" s="61"/>
      <c r="BK48" s="61"/>
      <c r="BL48" s="61"/>
      <c r="BM48" s="61"/>
      <c r="BN48" s="61"/>
      <c r="BO48" s="88"/>
      <c r="BP48" s="90" t="s">
        <v>28</v>
      </c>
      <c r="BQ48" s="86"/>
      <c r="BR48" s="89">
        <f>(BP33+BP35+BP37+BP38+BP39-BR41-BR43-BR44-BR45-BR46)*-1</f>
        <v>273910</v>
      </c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6" t="s">
        <v>29</v>
      </c>
      <c r="CF48" s="91"/>
      <c r="CG48" s="90" t="s">
        <v>28</v>
      </c>
      <c r="CH48" s="86"/>
      <c r="CI48" s="86">
        <f>(CG33++CG35+CG37+CG38-CI43-CI44-CI45)*-1</f>
        <v>1570032</v>
      </c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 t="s">
        <v>29</v>
      </c>
      <c r="DC48" s="87"/>
    </row>
    <row r="49" ht="12.75">
      <c r="DC49" s="2" t="s">
        <v>60</v>
      </c>
    </row>
    <row r="50" spans="1:107" ht="13.5" thickBot="1">
      <c r="A50" s="45">
        <v>1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59"/>
      <c r="BF50" s="105">
        <v>2</v>
      </c>
      <c r="BG50" s="106"/>
      <c r="BH50" s="106"/>
      <c r="BI50" s="106"/>
      <c r="BJ50" s="106"/>
      <c r="BK50" s="106"/>
      <c r="BL50" s="106"/>
      <c r="BM50" s="106"/>
      <c r="BN50" s="106"/>
      <c r="BO50" s="107"/>
      <c r="BP50" s="105">
        <v>3</v>
      </c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7"/>
      <c r="CG50" s="105">
        <v>4</v>
      </c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7"/>
    </row>
    <row r="51" spans="1:107" ht="25.5" customHeight="1">
      <c r="A51" s="6"/>
      <c r="B51" s="84" t="s">
        <v>46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11"/>
      <c r="BF51" s="93" t="s">
        <v>99</v>
      </c>
      <c r="BG51" s="94"/>
      <c r="BH51" s="94"/>
      <c r="BI51" s="94"/>
      <c r="BJ51" s="94"/>
      <c r="BK51" s="94"/>
      <c r="BL51" s="94"/>
      <c r="BM51" s="94"/>
      <c r="BN51" s="94"/>
      <c r="BO51" s="95"/>
      <c r="BP51" s="96" t="s">
        <v>95</v>
      </c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8"/>
      <c r="CG51" s="96" t="s">
        <v>95</v>
      </c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9"/>
    </row>
    <row r="52" spans="1:107" ht="12.75">
      <c r="A52" s="7"/>
      <c r="B52" s="85" t="s">
        <v>47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12"/>
      <c r="BF52" s="49"/>
      <c r="BG52" s="41"/>
      <c r="BH52" s="41"/>
      <c r="BI52" s="41"/>
      <c r="BJ52" s="41"/>
      <c r="BK52" s="41"/>
      <c r="BL52" s="41"/>
      <c r="BM52" s="41"/>
      <c r="BN52" s="41"/>
      <c r="BO52" s="50"/>
      <c r="BP52" s="75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7"/>
      <c r="CG52" s="75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81"/>
    </row>
    <row r="53" spans="1:107" ht="27" customHeight="1">
      <c r="A53" s="4"/>
      <c r="B53" s="92" t="s">
        <v>48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5"/>
      <c r="BF53" s="35" t="s">
        <v>100</v>
      </c>
      <c r="BG53" s="36"/>
      <c r="BH53" s="36"/>
      <c r="BI53" s="36"/>
      <c r="BJ53" s="36"/>
      <c r="BK53" s="36"/>
      <c r="BL53" s="36"/>
      <c r="BM53" s="36"/>
      <c r="BN53" s="36"/>
      <c r="BO53" s="37"/>
      <c r="BP53" s="27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30"/>
      <c r="CG53" s="27">
        <v>600000</v>
      </c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79"/>
    </row>
    <row r="54" spans="1:107" ht="12.75">
      <c r="A54" s="4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5"/>
      <c r="BF54" s="49"/>
      <c r="BG54" s="41"/>
      <c r="BH54" s="41"/>
      <c r="BI54" s="41"/>
      <c r="BJ54" s="41"/>
      <c r="BK54" s="41"/>
      <c r="BL54" s="41"/>
      <c r="BM54" s="41"/>
      <c r="BN54" s="41"/>
      <c r="BO54" s="50"/>
      <c r="BP54" s="75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7"/>
      <c r="CG54" s="75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81"/>
    </row>
    <row r="55" spans="1:107" ht="12.75">
      <c r="A55" s="4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5"/>
      <c r="BF55" s="35"/>
      <c r="BG55" s="36"/>
      <c r="BH55" s="36"/>
      <c r="BI55" s="36"/>
      <c r="BJ55" s="36"/>
      <c r="BK55" s="36"/>
      <c r="BL55" s="36"/>
      <c r="BM55" s="36"/>
      <c r="BN55" s="36"/>
      <c r="BO55" s="37"/>
      <c r="BP55" s="27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30"/>
      <c r="CG55" s="27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79"/>
    </row>
    <row r="56" spans="1:107" ht="12.75">
      <c r="A56" s="4"/>
      <c r="B56" s="78" t="s">
        <v>49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5"/>
      <c r="BF56" s="35" t="s">
        <v>101</v>
      </c>
      <c r="BG56" s="36"/>
      <c r="BH56" s="36"/>
      <c r="BI56" s="36"/>
      <c r="BJ56" s="36"/>
      <c r="BK56" s="36"/>
      <c r="BL56" s="36"/>
      <c r="BM56" s="36"/>
      <c r="BN56" s="36"/>
      <c r="BO56" s="37"/>
      <c r="BP56" s="23" t="s">
        <v>28</v>
      </c>
      <c r="BQ56" s="24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5" t="s">
        <v>29</v>
      </c>
      <c r="CF56" s="26"/>
      <c r="CG56" s="23" t="s">
        <v>28</v>
      </c>
      <c r="CH56" s="24"/>
      <c r="CI56" s="22">
        <v>653827</v>
      </c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5" t="s">
        <v>29</v>
      </c>
      <c r="DC56" s="83"/>
    </row>
    <row r="57" spans="1:107" ht="12.75">
      <c r="A57" s="4"/>
      <c r="B57" s="78" t="s">
        <v>50</v>
      </c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5"/>
      <c r="BF57" s="35" t="s">
        <v>102</v>
      </c>
      <c r="BG57" s="36"/>
      <c r="BH57" s="36"/>
      <c r="BI57" s="36"/>
      <c r="BJ57" s="36"/>
      <c r="BK57" s="36"/>
      <c r="BL57" s="36"/>
      <c r="BM57" s="36"/>
      <c r="BN57" s="36"/>
      <c r="BO57" s="37"/>
      <c r="BP57" s="23" t="s">
        <v>28</v>
      </c>
      <c r="BQ57" s="24"/>
      <c r="BR57" s="22">
        <v>201015</v>
      </c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5" t="s">
        <v>29</v>
      </c>
      <c r="CF57" s="26"/>
      <c r="CG57" s="23" t="s">
        <v>28</v>
      </c>
      <c r="CH57" s="24"/>
      <c r="CI57" s="22">
        <v>229813</v>
      </c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5" t="s">
        <v>29</v>
      </c>
      <c r="DC57" s="83"/>
    </row>
    <row r="58" spans="1:107" ht="12.75">
      <c r="A58" s="4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5"/>
      <c r="BF58" s="35"/>
      <c r="BG58" s="36"/>
      <c r="BH58" s="36"/>
      <c r="BI58" s="36"/>
      <c r="BJ58" s="36"/>
      <c r="BK58" s="36"/>
      <c r="BL58" s="36"/>
      <c r="BM58" s="36"/>
      <c r="BN58" s="36"/>
      <c r="BO58" s="37"/>
      <c r="BP58" s="23" t="s">
        <v>28</v>
      </c>
      <c r="BQ58" s="24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5" t="s">
        <v>29</v>
      </c>
      <c r="CF58" s="26"/>
      <c r="CG58" s="23" t="s">
        <v>28</v>
      </c>
      <c r="CH58" s="24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5" t="s">
        <v>29</v>
      </c>
      <c r="DC58" s="83"/>
    </row>
    <row r="59" spans="1:107" ht="12.75">
      <c r="A59" s="4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5"/>
      <c r="BF59" s="35"/>
      <c r="BG59" s="36"/>
      <c r="BH59" s="36"/>
      <c r="BI59" s="36"/>
      <c r="BJ59" s="36"/>
      <c r="BK59" s="36"/>
      <c r="BL59" s="36"/>
      <c r="BM59" s="36"/>
      <c r="BN59" s="36"/>
      <c r="BO59" s="37"/>
      <c r="BP59" s="23" t="s">
        <v>28</v>
      </c>
      <c r="BQ59" s="24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5" t="s">
        <v>29</v>
      </c>
      <c r="CF59" s="26"/>
      <c r="CG59" s="23" t="s">
        <v>28</v>
      </c>
      <c r="CH59" s="24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5" t="s">
        <v>29</v>
      </c>
      <c r="DC59" s="83"/>
    </row>
    <row r="60" spans="1:107" ht="12.75">
      <c r="A60" s="4"/>
      <c r="B60" s="78" t="s">
        <v>51</v>
      </c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5"/>
      <c r="BF60" s="35" t="s">
        <v>103</v>
      </c>
      <c r="BG60" s="36"/>
      <c r="BH60" s="36"/>
      <c r="BI60" s="36"/>
      <c r="BJ60" s="36"/>
      <c r="BK60" s="36"/>
      <c r="BL60" s="36"/>
      <c r="BM60" s="36"/>
      <c r="BN60" s="36"/>
      <c r="BO60" s="37"/>
      <c r="BP60" s="23" t="s">
        <v>28</v>
      </c>
      <c r="BQ60" s="24"/>
      <c r="BR60" s="22">
        <f>(BP53-BR56-BR57)*-1</f>
        <v>201015</v>
      </c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5" t="s">
        <v>29</v>
      </c>
      <c r="CF60" s="26"/>
      <c r="CG60" s="23" t="s">
        <v>28</v>
      </c>
      <c r="CH60" s="24"/>
      <c r="CI60" s="22">
        <f>(CG53-CI56-CI57)*-1</f>
        <v>283640</v>
      </c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5" t="s">
        <v>29</v>
      </c>
      <c r="DC60" s="83"/>
    </row>
    <row r="61" spans="1:107" ht="25.5" customHeight="1">
      <c r="A61" s="4"/>
      <c r="B61" s="82" t="s">
        <v>52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5"/>
      <c r="BF61" s="35" t="s">
        <v>104</v>
      </c>
      <c r="BG61" s="36"/>
      <c r="BH61" s="36"/>
      <c r="BI61" s="36"/>
      <c r="BJ61" s="36"/>
      <c r="BK61" s="36"/>
      <c r="BL61" s="36"/>
      <c r="BM61" s="36"/>
      <c r="BN61" s="36"/>
      <c r="BO61" s="37"/>
      <c r="BP61" s="27">
        <f>(BP32-BR48-BR60)</f>
        <v>508659</v>
      </c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30"/>
      <c r="CG61" s="27">
        <f>CG32-CI48-CI60</f>
        <v>19267</v>
      </c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9"/>
    </row>
    <row r="62" spans="1:107" ht="12.75">
      <c r="A62" s="4"/>
      <c r="B62" s="69" t="s">
        <v>53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5"/>
      <c r="BF62" s="35" t="s">
        <v>105</v>
      </c>
      <c r="BG62" s="36"/>
      <c r="BH62" s="36"/>
      <c r="BI62" s="36"/>
      <c r="BJ62" s="36"/>
      <c r="BK62" s="36"/>
      <c r="BL62" s="36"/>
      <c r="BM62" s="36"/>
      <c r="BN62" s="36"/>
      <c r="BO62" s="37"/>
      <c r="BP62" s="27">
        <f>BP16+BP32-BR48-BR60</f>
        <v>557128</v>
      </c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30"/>
      <c r="CG62" s="27">
        <f>CG16+CG32-CI48-CI60</f>
        <v>48469</v>
      </c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79"/>
    </row>
    <row r="63" spans="1:107" ht="27" customHeight="1" thickBot="1">
      <c r="A63" s="4"/>
      <c r="B63" s="92" t="s">
        <v>54</v>
      </c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5"/>
      <c r="BF63" s="60" t="s">
        <v>106</v>
      </c>
      <c r="BG63" s="61"/>
      <c r="BH63" s="61"/>
      <c r="BI63" s="61"/>
      <c r="BJ63" s="61"/>
      <c r="BK63" s="61"/>
      <c r="BL63" s="61"/>
      <c r="BM63" s="61"/>
      <c r="BN63" s="61"/>
      <c r="BO63" s="88"/>
      <c r="BP63" s="101">
        <v>6859</v>
      </c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3"/>
      <c r="CG63" s="90">
        <v>7233</v>
      </c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7"/>
    </row>
    <row r="66" spans="1:107" ht="12.75">
      <c r="A66" s="1" t="s">
        <v>55</v>
      </c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8"/>
      <c r="AA66" s="55" t="s">
        <v>108</v>
      </c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8"/>
      <c r="BD66" s="1" t="s">
        <v>56</v>
      </c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8"/>
      <c r="CI66" s="55" t="s">
        <v>98</v>
      </c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</row>
    <row r="67" spans="15:107" s="9" customFormat="1" ht="11.25">
      <c r="O67" s="100" t="s">
        <v>57</v>
      </c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"/>
      <c r="AA67" s="100" t="s">
        <v>58</v>
      </c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"/>
      <c r="BW67" s="100" t="s">
        <v>57</v>
      </c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"/>
      <c r="CI67" s="100" t="s">
        <v>58</v>
      </c>
      <c r="CJ67" s="100"/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</row>
    <row r="69" spans="2:37" ht="12.75">
      <c r="B69" s="2" t="s">
        <v>59</v>
      </c>
      <c r="C69" s="41" t="s">
        <v>114</v>
      </c>
      <c r="D69" s="41"/>
      <c r="E69" s="41"/>
      <c r="F69" s="41"/>
      <c r="G69" s="1" t="s">
        <v>59</v>
      </c>
      <c r="J69" s="55" t="s">
        <v>116</v>
      </c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104">
        <v>20</v>
      </c>
      <c r="AD69" s="104"/>
      <c r="AE69" s="104"/>
      <c r="AF69" s="104"/>
      <c r="AG69" s="104"/>
      <c r="AH69" s="41" t="s">
        <v>114</v>
      </c>
      <c r="AI69" s="41"/>
      <c r="AJ69" s="41"/>
      <c r="AK69" s="1" t="s">
        <v>0</v>
      </c>
    </row>
  </sheetData>
  <sheetProtection/>
  <mergeCells count="284">
    <mergeCell ref="A50:BE50"/>
    <mergeCell ref="BF50:BO50"/>
    <mergeCell ref="BP50:CF50"/>
    <mergeCell ref="CG50:DC50"/>
    <mergeCell ref="B61:BD61"/>
    <mergeCell ref="BF61:BO61"/>
    <mergeCell ref="CG60:CH60"/>
    <mergeCell ref="DB60:DC60"/>
    <mergeCell ref="B59:BD59"/>
    <mergeCell ref="BF59:BO59"/>
    <mergeCell ref="C69:F69"/>
    <mergeCell ref="J69:AB69"/>
    <mergeCell ref="AC69:AG69"/>
    <mergeCell ref="AH69:AJ69"/>
    <mergeCell ref="O67:Y67"/>
    <mergeCell ref="AA67:AU67"/>
    <mergeCell ref="CI67:DC67"/>
    <mergeCell ref="O66:Y66"/>
    <mergeCell ref="AA66:AU66"/>
    <mergeCell ref="BW66:CG66"/>
    <mergeCell ref="CI66:DC66"/>
    <mergeCell ref="BF63:BO63"/>
    <mergeCell ref="BP63:CF63"/>
    <mergeCell ref="CG63:DC63"/>
    <mergeCell ref="BW67:CG67"/>
    <mergeCell ref="B63:BD63"/>
    <mergeCell ref="B62:BD62"/>
    <mergeCell ref="BF62:BO62"/>
    <mergeCell ref="BP62:CF62"/>
    <mergeCell ref="CG62:DC62"/>
    <mergeCell ref="B60:BD60"/>
    <mergeCell ref="BF60:BO60"/>
    <mergeCell ref="BR60:CD60"/>
    <mergeCell ref="BP60:BQ60"/>
    <mergeCell ref="CE60:CF60"/>
    <mergeCell ref="CI60:DA60"/>
    <mergeCell ref="BP59:BQ59"/>
    <mergeCell ref="BR59:CD59"/>
    <mergeCell ref="CE59:CF59"/>
    <mergeCell ref="CG59:CH59"/>
    <mergeCell ref="CI59:DA59"/>
    <mergeCell ref="DB59:DC59"/>
    <mergeCell ref="B58:BD58"/>
    <mergeCell ref="BF58:BO58"/>
    <mergeCell ref="BP58:BQ58"/>
    <mergeCell ref="BR58:CD58"/>
    <mergeCell ref="CE58:CF58"/>
    <mergeCell ref="CG58:CH58"/>
    <mergeCell ref="CI58:DA58"/>
    <mergeCell ref="DB58:DC58"/>
    <mergeCell ref="CE57:CF57"/>
    <mergeCell ref="CG57:CH57"/>
    <mergeCell ref="CI57:DA57"/>
    <mergeCell ref="DB57:DC57"/>
    <mergeCell ref="B57:BD57"/>
    <mergeCell ref="BF57:BO57"/>
    <mergeCell ref="BP57:BQ57"/>
    <mergeCell ref="BR57:CD57"/>
    <mergeCell ref="CE56:CF56"/>
    <mergeCell ref="CG56:CH56"/>
    <mergeCell ref="BP54:CF54"/>
    <mergeCell ref="CG54:DC54"/>
    <mergeCell ref="CI56:DA56"/>
    <mergeCell ref="DB56:DC56"/>
    <mergeCell ref="B56:BD56"/>
    <mergeCell ref="BF56:BO56"/>
    <mergeCell ref="BP56:BQ56"/>
    <mergeCell ref="BR56:CD56"/>
    <mergeCell ref="BF51:BO52"/>
    <mergeCell ref="BP51:CF52"/>
    <mergeCell ref="CG51:DC52"/>
    <mergeCell ref="B52:BD52"/>
    <mergeCell ref="B55:BD55"/>
    <mergeCell ref="BF55:BO55"/>
    <mergeCell ref="BP55:CF55"/>
    <mergeCell ref="CG55:DC55"/>
    <mergeCell ref="B54:BD54"/>
    <mergeCell ref="BF54:BO54"/>
    <mergeCell ref="BR48:CD48"/>
    <mergeCell ref="BP48:BQ48"/>
    <mergeCell ref="CE48:CF48"/>
    <mergeCell ref="CI48:DA48"/>
    <mergeCell ref="CG48:CH48"/>
    <mergeCell ref="B53:BD53"/>
    <mergeCell ref="BF53:BO53"/>
    <mergeCell ref="BP53:CF53"/>
    <mergeCell ref="CG53:DC53"/>
    <mergeCell ref="B51:BD51"/>
    <mergeCell ref="DB48:DC48"/>
    <mergeCell ref="B47:BD47"/>
    <mergeCell ref="BF47:BO47"/>
    <mergeCell ref="BP47:CF47"/>
    <mergeCell ref="CG47:DC47"/>
    <mergeCell ref="B46:BD46"/>
    <mergeCell ref="BF46:BO46"/>
    <mergeCell ref="CG46:DC46"/>
    <mergeCell ref="B48:BD48"/>
    <mergeCell ref="BF48:BO48"/>
    <mergeCell ref="CE45:CF45"/>
    <mergeCell ref="CG45:CH45"/>
    <mergeCell ref="CI45:DA45"/>
    <mergeCell ref="DB45:DC45"/>
    <mergeCell ref="B45:BD45"/>
    <mergeCell ref="BF45:BO45"/>
    <mergeCell ref="BP45:BQ45"/>
    <mergeCell ref="BR45:CD45"/>
    <mergeCell ref="B44:BD44"/>
    <mergeCell ref="BF44:BO44"/>
    <mergeCell ref="BP44:BQ44"/>
    <mergeCell ref="BR44:CD44"/>
    <mergeCell ref="CE44:CF44"/>
    <mergeCell ref="CG44:CH44"/>
    <mergeCell ref="CI43:DA43"/>
    <mergeCell ref="DB43:DC43"/>
    <mergeCell ref="B42:BD42"/>
    <mergeCell ref="BF42:BO42"/>
    <mergeCell ref="BP42:CF42"/>
    <mergeCell ref="CG42:DC42"/>
    <mergeCell ref="CE41:CF41"/>
    <mergeCell ref="CG41:CH41"/>
    <mergeCell ref="CI44:DA44"/>
    <mergeCell ref="DB44:DC44"/>
    <mergeCell ref="B43:BD43"/>
    <mergeCell ref="BF43:BO43"/>
    <mergeCell ref="BP43:BQ43"/>
    <mergeCell ref="BR43:CD43"/>
    <mergeCell ref="CE43:CF43"/>
    <mergeCell ref="CG43:CH43"/>
    <mergeCell ref="CI41:DA41"/>
    <mergeCell ref="DB41:DC41"/>
    <mergeCell ref="B40:BD40"/>
    <mergeCell ref="BF40:BO40"/>
    <mergeCell ref="BP40:CF40"/>
    <mergeCell ref="CG40:DC40"/>
    <mergeCell ref="B41:BD41"/>
    <mergeCell ref="BF41:BO41"/>
    <mergeCell ref="BP41:BQ41"/>
    <mergeCell ref="BR41:CD41"/>
    <mergeCell ref="B39:BD39"/>
    <mergeCell ref="BF39:BO39"/>
    <mergeCell ref="BP39:CF39"/>
    <mergeCell ref="CG39:DC39"/>
    <mergeCell ref="B38:BD38"/>
    <mergeCell ref="BF38:BO38"/>
    <mergeCell ref="BP38:CF38"/>
    <mergeCell ref="CG38:DC38"/>
    <mergeCell ref="B37:BD37"/>
    <mergeCell ref="BF37:BO37"/>
    <mergeCell ref="BP37:CF37"/>
    <mergeCell ref="CG37:DC37"/>
    <mergeCell ref="B36:BD36"/>
    <mergeCell ref="BF36:BO36"/>
    <mergeCell ref="BP36:CF36"/>
    <mergeCell ref="CG36:DC36"/>
    <mergeCell ref="CG33:DC34"/>
    <mergeCell ref="B35:BD35"/>
    <mergeCell ref="BF35:BO35"/>
    <mergeCell ref="BP35:CF35"/>
    <mergeCell ref="CG35:DC35"/>
    <mergeCell ref="B33:BD33"/>
    <mergeCell ref="B34:BD34"/>
    <mergeCell ref="BF33:BO34"/>
    <mergeCell ref="BP33:CF34"/>
    <mergeCell ref="B32:BD32"/>
    <mergeCell ref="BF32:BO32"/>
    <mergeCell ref="BP32:CF32"/>
    <mergeCell ref="CG32:DC32"/>
    <mergeCell ref="BP31:CF31"/>
    <mergeCell ref="CG31:DC31"/>
    <mergeCell ref="D31:BD31"/>
    <mergeCell ref="BF31:BO31"/>
    <mergeCell ref="CE30:CF30"/>
    <mergeCell ref="CG30:CH30"/>
    <mergeCell ref="CI30:DA30"/>
    <mergeCell ref="DB30:DC30"/>
    <mergeCell ref="D30:BD30"/>
    <mergeCell ref="BF30:BO30"/>
    <mergeCell ref="BP30:BQ30"/>
    <mergeCell ref="BR30:CD30"/>
    <mergeCell ref="CE29:CF29"/>
    <mergeCell ref="CG29:CH29"/>
    <mergeCell ref="CI29:DA29"/>
    <mergeCell ref="DB29:DC29"/>
    <mergeCell ref="D29:BD29"/>
    <mergeCell ref="BF29:BO29"/>
    <mergeCell ref="BP29:BQ29"/>
    <mergeCell ref="BR29:CD29"/>
    <mergeCell ref="CE28:CF28"/>
    <mergeCell ref="CG28:CH28"/>
    <mergeCell ref="CI28:DA28"/>
    <mergeCell ref="DB28:DC28"/>
    <mergeCell ref="D28:BD28"/>
    <mergeCell ref="BF28:BO28"/>
    <mergeCell ref="BP28:BQ28"/>
    <mergeCell ref="BR28:CD28"/>
    <mergeCell ref="CE27:CF27"/>
    <mergeCell ref="CG27:CH27"/>
    <mergeCell ref="CI27:DA27"/>
    <mergeCell ref="DB27:DC27"/>
    <mergeCell ref="D27:BD27"/>
    <mergeCell ref="BF27:BO27"/>
    <mergeCell ref="BP27:BQ27"/>
    <mergeCell ref="BR27:CD27"/>
    <mergeCell ref="BR25:CD25"/>
    <mergeCell ref="CE26:CF26"/>
    <mergeCell ref="CG26:CH26"/>
    <mergeCell ref="CI26:DA26"/>
    <mergeCell ref="DB26:DC26"/>
    <mergeCell ref="D26:BD26"/>
    <mergeCell ref="BF26:BO26"/>
    <mergeCell ref="BP26:BQ26"/>
    <mergeCell ref="BR26:CD26"/>
    <mergeCell ref="DB23:DC23"/>
    <mergeCell ref="CI23:DA23"/>
    <mergeCell ref="B22:BD22"/>
    <mergeCell ref="CE25:CF25"/>
    <mergeCell ref="CG25:CH25"/>
    <mergeCell ref="CI25:DA25"/>
    <mergeCell ref="DB25:DC25"/>
    <mergeCell ref="D25:BD25"/>
    <mergeCell ref="BF25:BO25"/>
    <mergeCell ref="BP25:BQ25"/>
    <mergeCell ref="D23:BD23"/>
    <mergeCell ref="BF23:BO23"/>
    <mergeCell ref="BP23:BQ23"/>
    <mergeCell ref="CE23:CF23"/>
    <mergeCell ref="BR23:CD23"/>
    <mergeCell ref="CG23:CH23"/>
    <mergeCell ref="B20:BD20"/>
    <mergeCell ref="BF20:BO20"/>
    <mergeCell ref="BP20:CF20"/>
    <mergeCell ref="CG20:DC20"/>
    <mergeCell ref="CG17:DC18"/>
    <mergeCell ref="CG22:DC22"/>
    <mergeCell ref="B21:BD21"/>
    <mergeCell ref="BF21:BO21"/>
    <mergeCell ref="BP21:CF21"/>
    <mergeCell ref="CG21:DC21"/>
    <mergeCell ref="B17:BD17"/>
    <mergeCell ref="B18:BD18"/>
    <mergeCell ref="B19:BD19"/>
    <mergeCell ref="BF19:BO19"/>
    <mergeCell ref="BP19:CF19"/>
    <mergeCell ref="CG19:DC19"/>
    <mergeCell ref="BP13:CF14"/>
    <mergeCell ref="CG13:DC14"/>
    <mergeCell ref="A14:BE14"/>
    <mergeCell ref="BF22:BO22"/>
    <mergeCell ref="BP22:CF22"/>
    <mergeCell ref="B16:BD16"/>
    <mergeCell ref="BF16:BO16"/>
    <mergeCell ref="BP16:CF16"/>
    <mergeCell ref="BF17:BO18"/>
    <mergeCell ref="BP17:CF18"/>
    <mergeCell ref="CL7:DC7"/>
    <mergeCell ref="S8:BU8"/>
    <mergeCell ref="CL8:DC8"/>
    <mergeCell ref="CG16:DC16"/>
    <mergeCell ref="A15:BE15"/>
    <mergeCell ref="BF15:BO15"/>
    <mergeCell ref="BP15:CF15"/>
    <mergeCell ref="CG15:DC15"/>
    <mergeCell ref="CL11:DC11"/>
    <mergeCell ref="A13:BO13"/>
    <mergeCell ref="A2:DC2"/>
    <mergeCell ref="BB3:BD3"/>
    <mergeCell ref="CL3:DC3"/>
    <mergeCell ref="BF14:BO14"/>
    <mergeCell ref="BA9:BU9"/>
    <mergeCell ref="CL9:CT10"/>
    <mergeCell ref="CU9:DC10"/>
    <mergeCell ref="A10:BM10"/>
    <mergeCell ref="N6:BU6"/>
    <mergeCell ref="CL6:DC6"/>
    <mergeCell ref="BR46:CD46"/>
    <mergeCell ref="BP46:BQ46"/>
    <mergeCell ref="CE46:CF46"/>
    <mergeCell ref="CG61:DC61"/>
    <mergeCell ref="BP61:CF61"/>
    <mergeCell ref="BU1:DC1"/>
    <mergeCell ref="CL4:DC4"/>
    <mergeCell ref="CL5:CQ5"/>
    <mergeCell ref="CR5:CW5"/>
    <mergeCell ref="CX5:DC5"/>
  </mergeCells>
  <printOptions/>
  <pageMargins left="0.7874015748031497" right="0.3937007874015748" top="0.4724409448818898" bottom="0.3937007874015748" header="0.1968503937007874" footer="0.1968503937007874"/>
  <pageSetup horizontalDpi="600" verticalDpi="600" orientation="portrait" paperSize="9" r:id="rId1"/>
  <rowBreaks count="1" manualBreakCount="1">
    <brk id="48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rudenko</cp:lastModifiedBy>
  <cp:lastPrinted>2011-03-01T10:46:02Z</cp:lastPrinted>
  <dcterms:created xsi:type="dcterms:W3CDTF">2003-08-18T07:26:16Z</dcterms:created>
  <dcterms:modified xsi:type="dcterms:W3CDTF">2011-03-11T09:43:00Z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